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075" windowWidth="28770" windowHeight="6120" activeTab="0"/>
  </bookViews>
  <sheets>
    <sheet name="Abfragetabelle" sheetId="1" r:id="rId1"/>
  </sheets>
  <definedNames>
    <definedName name="_xlnm.Print_Area" localSheetId="0">'Abfragetabelle'!$A$1:$D$48</definedName>
    <definedName name="_xlnm.Print_Titles" localSheetId="0">'Abfragetabelle'!$1:$5</definedName>
  </definedNames>
  <calcPr fullCalcOnLoad="1"/>
</workbook>
</file>

<file path=xl/sharedStrings.xml><?xml version="1.0" encoding="utf-8"?>
<sst xmlns="http://schemas.openxmlformats.org/spreadsheetml/2006/main" count="1834" uniqueCount="520">
  <si>
    <t>Beamte im mittleren feuerwehrtechnischen Dienst (Gesamtanzahl)</t>
  </si>
  <si>
    <t>Beamte im mittleren feuerwehrtechnischen Dienst mit hauptamtlicher Gruppenführerqualifikation</t>
  </si>
  <si>
    <t>Beamte im gehobenen feuerwehrtechnischen Dienst (Gesamtanzahl)</t>
  </si>
  <si>
    <t>Beamte im gehobenen feuerwehrtechnischen Dienst mit Verbandsführerqualifikation</t>
  </si>
  <si>
    <t>Beamte im gehobenen feuerwehrtechnischen Dienst mit Qualifikation Stabsarbeit</t>
  </si>
  <si>
    <t>Beamte im höheren feuerwehrtechnischen Dienst (Gesamtanzahl)</t>
  </si>
  <si>
    <t>Hier bitte alle Beamten gD angeben</t>
  </si>
  <si>
    <t>Hier bitte alle Beamten hD angeben</t>
  </si>
  <si>
    <t>Hier bitte die Beamten mD mit absolviertem Lehrgang B III oder B mD (F) angeben</t>
  </si>
  <si>
    <t>Hier bitte die Beamten gD mit Verbandsführerqualifikation angeben, auch die mit zusätzlich erworbener Qualifikation Stabsarbeit (Lehrgang F/B V oder F/B V-I oder Modul B IV-B V nach neuer VAPgD-Feu)</t>
  </si>
  <si>
    <t>Hier bitte die Beamten gD mit der Qualifikation Stabsarbeit angeben (Lehrgang F/B V oder F/B V-II oder Modul B IV-B V nach neuer VAPgD-Feu)</t>
  </si>
  <si>
    <t>Anzahl der Beamten im feuerwehrtechnischen Dienst</t>
  </si>
  <si>
    <t>Anzahl der ehrenamtlichen Einsatzkräfte mit der Qualifikation "Führen im ABC-Einsatz"</t>
  </si>
  <si>
    <t>SOLL-Zahl der ehrenamtlichen Einsatzkräfte mit der Qualifikation "Führen im ABC-Einsatz"</t>
  </si>
  <si>
    <r>
      <t xml:space="preserve">Hier bitte alle ehrenamtlichen Einsatzkräfte mit dieser Qualifikation angeben, das sind solche mit erfolgreich absolviertem Lehrgang F/B ABC II (oder erfolgreiche Teilnahme an den beiden Lehrgängen F/B GSG II </t>
    </r>
    <r>
      <rPr>
        <u val="single"/>
        <sz val="10"/>
        <rFont val="Arial"/>
        <family val="2"/>
      </rPr>
      <t>und</t>
    </r>
    <r>
      <rPr>
        <sz val="10"/>
        <rFont val="Arial"/>
        <family val="2"/>
      </rPr>
      <t xml:space="preserve"> </t>
    </r>
    <r>
      <rPr>
        <sz val="10"/>
        <rFont val="Arial"/>
        <family val="0"/>
      </rPr>
      <t>F/B Str II)</t>
    </r>
  </si>
  <si>
    <t>Wird Personal der GEMEINDE-Feuerwehr in der Leitstelle des Kreises oder der kreisfreien Stadt eingesetzt?</t>
  </si>
  <si>
    <t>Beamte im mittleren feuerwehrtechnischen Dienst, die zum Betrieb der Leitstelle eingesetzt sind</t>
  </si>
  <si>
    <t>Beamte im gehobenen feuerwehrtechnischen Dienst, die zum Betrieb der Leitstelle eingesetzt sind</t>
  </si>
  <si>
    <t>Beamte im mittleren feuerwehrtechnischen Dienst mit hauptamtlicher Gruppenführerqualifikation, die zum Betrieb der Leitstelle eingesetzt sind</t>
  </si>
  <si>
    <t>Betreibt die kreisangehörige Gemeinde mit hauptamtlichen Kräften eine ständig besetzte Einsatzzentrale ?</t>
  </si>
  <si>
    <t>Beamte im mittleren feuerwehrtechnischen Dienst, die zum Betrieb der Einsatzzentrale eingesetzt sind</t>
  </si>
  <si>
    <t>Beamte im mittleren feuerwehrtechnischen Dienst mit hauptamtlicher Gruppenführerqualifikation, die zum Betrieb der Einsatzzentrale eingesetzt sind</t>
  </si>
  <si>
    <t>Beamte im gehobenen feuerwehrtechnischen Dienst, die zum Betrieb der Einsatzzentrale eingesetzt sind</t>
  </si>
  <si>
    <t>meldende Behörde</t>
  </si>
  <si>
    <t>Stadt/Gemeinde</t>
  </si>
  <si>
    <t>wird automatisch ausgefüllt</t>
  </si>
  <si>
    <t>Kreis</t>
  </si>
  <si>
    <t>Regierungsbezirk</t>
  </si>
  <si>
    <t>Gemeindeschlüssel</t>
  </si>
  <si>
    <t>Kreisschlüssel</t>
  </si>
  <si>
    <t>Bezirksschlüssel</t>
  </si>
  <si>
    <t>Land NRW</t>
  </si>
  <si>
    <t>Hier bitte mit "ja" oder "nein" antworten.
Bei kreisfreien Städten ist die Antwort grundsätzlich "ja".
Bei kreisangehörigen Gemeinden ist die Antwort immer dann "ja", wenn eine Disponenten-Personalgestellung dieser Kommune für den Kreis erfolgt.
Die Kreise selbst geben als Antwort "ja" ein, wenn eine Disponenten-Personalgestellung der Kommunen für den Kreis erfolgt. Die Zahlen der Beamten der kreisangehörigen Gemeinden sind dann nicht vom Kreis anzugeben.
Bei Kreisen, die eine Leitstelle mit Personal des Kreises betreiben, lautet die Antwort "nein".</t>
  </si>
  <si>
    <t>Ordnungs-ziffer</t>
  </si>
  <si>
    <t>Fragestellung</t>
  </si>
  <si>
    <t>Erläuterung</t>
  </si>
  <si>
    <t>Antwort/ Angabe</t>
  </si>
  <si>
    <t>Hauptamtliche Einsatzkräfte, die ehrenamtlich in der gleichen Feuerwehr aktiv sind, werden nur einmal im Hauptamt gezählt.
Bei Mitgliedschaft in mehreren freiwilligen Feuerwehren zählt nur die Feuerwehr am Wohnort.</t>
  </si>
  <si>
    <t>Körperschaft</t>
  </si>
  <si>
    <t>Kreis/kreisfreie Stadt</t>
  </si>
  <si>
    <t>Bezirk</t>
  </si>
  <si>
    <t xml:space="preserve">Nordrhein-Westfalen </t>
  </si>
  <si>
    <t xml:space="preserve">Düsseldorf, Regierungsbezirk </t>
  </si>
  <si>
    <t xml:space="preserve">Düsseldorf, krfr. Stadt </t>
  </si>
  <si>
    <t xml:space="preserve">Duisburg, krfr. Stadt </t>
  </si>
  <si>
    <t xml:space="preserve">Essen, krfr. Stadt </t>
  </si>
  <si>
    <t xml:space="preserve">Krefeld, krfr. Stadt </t>
  </si>
  <si>
    <t xml:space="preserve">Mönchengladbach, krfr. Stadt </t>
  </si>
  <si>
    <t xml:space="preserve">Mülheim an der Ruhr, krfr. St. </t>
  </si>
  <si>
    <t xml:space="preserve">Oberhausen, krfr. Stadt </t>
  </si>
  <si>
    <t xml:space="preserve">Remscheid, krfr. Stadt </t>
  </si>
  <si>
    <t xml:space="preserve">Solingen, krfr. Stadt </t>
  </si>
  <si>
    <t xml:space="preserve">Wuppertal, krfr. Stadt </t>
  </si>
  <si>
    <t xml:space="preserve">Kleve, Kreis </t>
  </si>
  <si>
    <t xml:space="preserve">Bedburg-Hau </t>
  </si>
  <si>
    <t xml:space="preserve">Emmerich am Rhein, Stadt </t>
  </si>
  <si>
    <t xml:space="preserve">Geldern, Stadt </t>
  </si>
  <si>
    <t xml:space="preserve">Goch, Stadt </t>
  </si>
  <si>
    <t xml:space="preserve">Issum </t>
  </si>
  <si>
    <t xml:space="preserve">Kalkar, Stadt </t>
  </si>
  <si>
    <t xml:space="preserve">Kerken </t>
  </si>
  <si>
    <t xml:space="preserve">Kevelaer, Stadt </t>
  </si>
  <si>
    <t xml:space="preserve">Kleve, Stadt </t>
  </si>
  <si>
    <t xml:space="preserve">Kranenburg </t>
  </si>
  <si>
    <t xml:space="preserve">Rees, Stadt </t>
  </si>
  <si>
    <t xml:space="preserve">Rheurdt </t>
  </si>
  <si>
    <t xml:space="preserve">Straelen, Stadt </t>
  </si>
  <si>
    <t xml:space="preserve">Uedem </t>
  </si>
  <si>
    <t xml:space="preserve">Wachtendonk </t>
  </si>
  <si>
    <t xml:space="preserve">Weeze </t>
  </si>
  <si>
    <t xml:space="preserve">Mettmann, Kreis </t>
  </si>
  <si>
    <t xml:space="preserve">Erkrath, Stadt </t>
  </si>
  <si>
    <t xml:space="preserve">Haan, Stadt </t>
  </si>
  <si>
    <t xml:space="preserve">Heiligenhaus, Stadt </t>
  </si>
  <si>
    <t xml:space="preserve">Hilden, Stadt </t>
  </si>
  <si>
    <t xml:space="preserve">Langenfeld (Rhld.), Stadt </t>
  </si>
  <si>
    <t xml:space="preserve">Mettmann, Stadt </t>
  </si>
  <si>
    <t xml:space="preserve">Monheim am Rhein, Stadt </t>
  </si>
  <si>
    <t xml:space="preserve">Ratingen, Stadt </t>
  </si>
  <si>
    <t xml:space="preserve">Velbert, Stadt </t>
  </si>
  <si>
    <t xml:space="preserve">Wülfrath, Stadt </t>
  </si>
  <si>
    <t xml:space="preserve">Rhein-Kreis Neuss </t>
  </si>
  <si>
    <t xml:space="preserve">Dormagen, Stadt </t>
  </si>
  <si>
    <t xml:space="preserve">Grevenbroich, Stadt </t>
  </si>
  <si>
    <t xml:space="preserve">Jüchen </t>
  </si>
  <si>
    <t xml:space="preserve">Kaarst, Stadt </t>
  </si>
  <si>
    <t xml:space="preserve">Korschenbroich, Stadt </t>
  </si>
  <si>
    <t xml:space="preserve">Meerbusch, Stadt </t>
  </si>
  <si>
    <t xml:space="preserve">Neuss, Stadt </t>
  </si>
  <si>
    <t xml:space="preserve">Rommerskirchen </t>
  </si>
  <si>
    <t xml:space="preserve">Viersen, Kreis </t>
  </si>
  <si>
    <t xml:space="preserve">Brüggen </t>
  </si>
  <si>
    <t xml:space="preserve">Grefrath </t>
  </si>
  <si>
    <t xml:space="preserve">Kempen, Stadt </t>
  </si>
  <si>
    <t xml:space="preserve">Nettetal, Stadt </t>
  </si>
  <si>
    <t xml:space="preserve">Niederkrüchten </t>
  </si>
  <si>
    <t xml:space="preserve">Schwalmtal </t>
  </si>
  <si>
    <t xml:space="preserve">Tönisvorst, Stadt </t>
  </si>
  <si>
    <t xml:space="preserve">Viersen, Stadt </t>
  </si>
  <si>
    <t xml:space="preserve">Willich, Stadt </t>
  </si>
  <si>
    <t xml:space="preserve">Wesel, Kreis </t>
  </si>
  <si>
    <t xml:space="preserve">Alpen </t>
  </si>
  <si>
    <t xml:space="preserve">Dinslaken, Stadt </t>
  </si>
  <si>
    <t xml:space="preserve">Hamminkeln, Stadt </t>
  </si>
  <si>
    <t xml:space="preserve">Hünxe </t>
  </si>
  <si>
    <t xml:space="preserve">Kamp-Lintfort, Stadt </t>
  </si>
  <si>
    <t xml:space="preserve">Moers, Stadt </t>
  </si>
  <si>
    <t xml:space="preserve">Neukirchen-Vluyn, Stadt </t>
  </si>
  <si>
    <t xml:space="preserve">Rheinberg, Stadt </t>
  </si>
  <si>
    <t xml:space="preserve">Schermbeck </t>
  </si>
  <si>
    <t xml:space="preserve">Sonsbeck </t>
  </si>
  <si>
    <t xml:space="preserve">Voerde (Niederrhein), Stadt </t>
  </si>
  <si>
    <t xml:space="preserve">Wesel, Stadt </t>
  </si>
  <si>
    <t xml:space="preserve">Xanten, Stadt </t>
  </si>
  <si>
    <t xml:space="preserve">Köln, Regierungsbezirk </t>
  </si>
  <si>
    <t xml:space="preserve">Bonn, krfr. Stadt </t>
  </si>
  <si>
    <t xml:space="preserve">Köln, krfr. Stadt </t>
  </si>
  <si>
    <t xml:space="preserve">Leverkusen, krfr. Stadt </t>
  </si>
  <si>
    <t>Aachen, Städteregion</t>
  </si>
  <si>
    <t xml:space="preserve">Aachen, Stadt </t>
  </si>
  <si>
    <t xml:space="preserve">Alsdorf, Stadt </t>
  </si>
  <si>
    <t xml:space="preserve">Baesweiler, Stadt </t>
  </si>
  <si>
    <t xml:space="preserve">Eschweiler, Stadt </t>
  </si>
  <si>
    <t xml:space="preserve">Herzogenrath, Stadt </t>
  </si>
  <si>
    <t xml:space="preserve">Monschau, Stadt </t>
  </si>
  <si>
    <t xml:space="preserve">Roetgen </t>
  </si>
  <si>
    <t xml:space="preserve">Simmerath </t>
  </si>
  <si>
    <t xml:space="preserve">Stolberg (Rhld.), Stadt </t>
  </si>
  <si>
    <t xml:space="preserve">Würselen, Stadt </t>
  </si>
  <si>
    <t xml:space="preserve">Düren, Kreis </t>
  </si>
  <si>
    <t xml:space="preserve">Aldenhoven </t>
  </si>
  <si>
    <t xml:space="preserve">Düren, Stadt </t>
  </si>
  <si>
    <t xml:space="preserve">Heimbach, Stadt </t>
  </si>
  <si>
    <t xml:space="preserve">Hürtgenwald </t>
  </si>
  <si>
    <t xml:space="preserve">Inden </t>
  </si>
  <si>
    <t xml:space="preserve">Jülich, Stadt </t>
  </si>
  <si>
    <t xml:space="preserve">Kreuzau </t>
  </si>
  <si>
    <t xml:space="preserve">Langerwehe </t>
  </si>
  <si>
    <t xml:space="preserve">Linnich, Stadt </t>
  </si>
  <si>
    <t xml:space="preserve">Merzenich </t>
  </si>
  <si>
    <t xml:space="preserve">Nideggen, Stadt </t>
  </si>
  <si>
    <t xml:space="preserve">Niederzier </t>
  </si>
  <si>
    <t xml:space="preserve">Nörvenich </t>
  </si>
  <si>
    <t xml:space="preserve">Titz </t>
  </si>
  <si>
    <t xml:space="preserve">Vettweiß </t>
  </si>
  <si>
    <t xml:space="preserve">Rhein-Erft-Kreis </t>
  </si>
  <si>
    <t xml:space="preserve">Bedburg, Stadt </t>
  </si>
  <si>
    <t xml:space="preserve">Bergheim, Stadt </t>
  </si>
  <si>
    <t xml:space="preserve">Brühl, Stadt </t>
  </si>
  <si>
    <t xml:space="preserve">Elsdorf </t>
  </si>
  <si>
    <t xml:space="preserve">Erftstadt, Stadt </t>
  </si>
  <si>
    <t xml:space="preserve">Frechen, Stadt </t>
  </si>
  <si>
    <t xml:space="preserve">Hürth, Stadt </t>
  </si>
  <si>
    <t xml:space="preserve">Kerpen, Stadt </t>
  </si>
  <si>
    <t xml:space="preserve">Pulheim, Stadt </t>
  </si>
  <si>
    <t xml:space="preserve">Wesseling, Stadt </t>
  </si>
  <si>
    <t xml:space="preserve">Euskirchen, Kreis </t>
  </si>
  <si>
    <t xml:space="preserve">Bad Münstereifel, Stadt </t>
  </si>
  <si>
    <t xml:space="preserve">Blankenheim </t>
  </si>
  <si>
    <t xml:space="preserve">Dahlem </t>
  </si>
  <si>
    <t xml:space="preserve">Euskirchen, Stadt </t>
  </si>
  <si>
    <t xml:space="preserve">Hellenthal </t>
  </si>
  <si>
    <t xml:space="preserve">Kall </t>
  </si>
  <si>
    <t xml:space="preserve">Mechernich, Stadt </t>
  </si>
  <si>
    <t xml:space="preserve">Nettersheim </t>
  </si>
  <si>
    <t xml:space="preserve">Schleiden, Stadt </t>
  </si>
  <si>
    <t xml:space="preserve">Weilerswist </t>
  </si>
  <si>
    <t xml:space="preserve">Zülpich, Stadt </t>
  </si>
  <si>
    <t xml:space="preserve">Heinsberg, Kreis </t>
  </si>
  <si>
    <t xml:space="preserve">Erkelenz, Stadt </t>
  </si>
  <si>
    <t xml:space="preserve">Gangelt </t>
  </si>
  <si>
    <t xml:space="preserve">Geilenkirchen, Stadt </t>
  </si>
  <si>
    <t xml:space="preserve">Heinsberg, Stadt </t>
  </si>
  <si>
    <t xml:space="preserve">Hückelhoven, Stadt </t>
  </si>
  <si>
    <t xml:space="preserve">Selfkant </t>
  </si>
  <si>
    <t xml:space="preserve">Übach-Palenberg, Stadt </t>
  </si>
  <si>
    <t xml:space="preserve">Waldfeucht </t>
  </si>
  <si>
    <t xml:space="preserve">Wassenberg, Stadt </t>
  </si>
  <si>
    <t xml:space="preserve">Wegberg, Stadt </t>
  </si>
  <si>
    <t xml:space="preserve">Oberbergischer Kreis </t>
  </si>
  <si>
    <t xml:space="preserve">Bergneustadt, Stadt </t>
  </si>
  <si>
    <t xml:space="preserve">Engelskirchen </t>
  </si>
  <si>
    <t xml:space="preserve">Gummersbach, Stadt </t>
  </si>
  <si>
    <t xml:space="preserve">Hückeswagen, Stadt </t>
  </si>
  <si>
    <t xml:space="preserve">Lindlar </t>
  </si>
  <si>
    <t xml:space="preserve">Marienheide </t>
  </si>
  <si>
    <t xml:space="preserve">Morsbach </t>
  </si>
  <si>
    <t xml:space="preserve">Nümbrecht </t>
  </si>
  <si>
    <t xml:space="preserve">Radevormwald, Stadt </t>
  </si>
  <si>
    <t xml:space="preserve">Reichshof </t>
  </si>
  <si>
    <t xml:space="preserve">Waldbröl, Stadt </t>
  </si>
  <si>
    <t xml:space="preserve">Wiehl, Stadt </t>
  </si>
  <si>
    <t xml:space="preserve">Wipperfürth, Stadt </t>
  </si>
  <si>
    <t xml:space="preserve">Rheinisch-Bergischer Kreis </t>
  </si>
  <si>
    <t xml:space="preserve">Bergisch Gladbach, Stadt </t>
  </si>
  <si>
    <t xml:space="preserve">Burscheid, Stadt </t>
  </si>
  <si>
    <t xml:space="preserve">Kürten </t>
  </si>
  <si>
    <t xml:space="preserve">Leichlingen (Rhld.), Stadt </t>
  </si>
  <si>
    <t xml:space="preserve">Odenthal </t>
  </si>
  <si>
    <t xml:space="preserve">Overath, Stadt </t>
  </si>
  <si>
    <t xml:space="preserve">Rösrath, Stadt </t>
  </si>
  <si>
    <t xml:space="preserve">Wermelskirchen, Stadt </t>
  </si>
  <si>
    <t xml:space="preserve">Rhein-Sieg-Kreis </t>
  </si>
  <si>
    <t xml:space="preserve">Alfter </t>
  </si>
  <si>
    <t xml:space="preserve">Bad Honnef, Stadt </t>
  </si>
  <si>
    <t xml:space="preserve">Bornheim, Stadt </t>
  </si>
  <si>
    <t xml:space="preserve">Eitorf </t>
  </si>
  <si>
    <t xml:space="preserve">Hennef (Sieg), Stadt </t>
  </si>
  <si>
    <t xml:space="preserve">Königswinter, Stadt </t>
  </si>
  <si>
    <t xml:space="preserve">Lohmar, Stadt </t>
  </si>
  <si>
    <t xml:space="preserve">Meckenheim, Stadt </t>
  </si>
  <si>
    <t xml:space="preserve">Much </t>
  </si>
  <si>
    <t xml:space="preserve">Neunkirchen-Seelscheid </t>
  </si>
  <si>
    <t xml:space="preserve">Niederkassel, Stadt </t>
  </si>
  <si>
    <t xml:space="preserve">Rheinbach, Stadt </t>
  </si>
  <si>
    <t xml:space="preserve">Ruppichteroth </t>
  </si>
  <si>
    <t xml:space="preserve">Sankt Augustin, Stadt </t>
  </si>
  <si>
    <t xml:space="preserve">Siegburg, Stadt </t>
  </si>
  <si>
    <t xml:space="preserve">Swisttal </t>
  </si>
  <si>
    <t xml:space="preserve">Troisdorf, Stadt </t>
  </si>
  <si>
    <t xml:space="preserve">Wachtberg </t>
  </si>
  <si>
    <t xml:space="preserve">Windeck </t>
  </si>
  <si>
    <t xml:space="preserve">Münster, Regierungsbezirk </t>
  </si>
  <si>
    <t xml:space="preserve">Bottrop, krfr. Stadt </t>
  </si>
  <si>
    <t xml:space="preserve">Gelsenkirchen, krfr. Stadt </t>
  </si>
  <si>
    <t xml:space="preserve">Münster, krfr. Stadt </t>
  </si>
  <si>
    <t xml:space="preserve">Borken, Kreis </t>
  </si>
  <si>
    <t xml:space="preserve">Ahaus, Stadt </t>
  </si>
  <si>
    <t xml:space="preserve">Bocholt, Stadt </t>
  </si>
  <si>
    <t xml:space="preserve">Borken, Stadt </t>
  </si>
  <si>
    <t xml:space="preserve">Gescher, Stadt </t>
  </si>
  <si>
    <t xml:space="preserve">Gronau (Westf.), Stadt </t>
  </si>
  <si>
    <t xml:space="preserve">Heek </t>
  </si>
  <si>
    <t xml:space="preserve">Heiden </t>
  </si>
  <si>
    <t xml:space="preserve">Isselburg, Stadt </t>
  </si>
  <si>
    <t xml:space="preserve">Legden </t>
  </si>
  <si>
    <t xml:space="preserve">Raesfeld </t>
  </si>
  <si>
    <t xml:space="preserve">Reken </t>
  </si>
  <si>
    <t xml:space="preserve">Rhede, Stadt </t>
  </si>
  <si>
    <t xml:space="preserve">Schöppingen </t>
  </si>
  <si>
    <t xml:space="preserve">Stadtlohn, Stadt </t>
  </si>
  <si>
    <t xml:space="preserve">Südlohn </t>
  </si>
  <si>
    <t xml:space="preserve">Velen </t>
  </si>
  <si>
    <t xml:space="preserve">Vreden, Stadt </t>
  </si>
  <si>
    <t xml:space="preserve">Coesfeld, Kreis </t>
  </si>
  <si>
    <t xml:space="preserve">Ascheberg </t>
  </si>
  <si>
    <t xml:space="preserve">Billerbeck, Stadt </t>
  </si>
  <si>
    <t xml:space="preserve">Coesfeld, Stadt </t>
  </si>
  <si>
    <t xml:space="preserve">Dülmen, Stadt </t>
  </si>
  <si>
    <t xml:space="preserve">Havixbeck </t>
  </si>
  <si>
    <t xml:space="preserve">Lüdinghausen, Stadt </t>
  </si>
  <si>
    <t xml:space="preserve">Nordkirchen </t>
  </si>
  <si>
    <t xml:space="preserve">Nottuln </t>
  </si>
  <si>
    <t xml:space="preserve">Olfen, Stadt </t>
  </si>
  <si>
    <t xml:space="preserve">Rosendahl </t>
  </si>
  <si>
    <t xml:space="preserve">Senden </t>
  </si>
  <si>
    <t xml:space="preserve">Recklinghausen, Kreis </t>
  </si>
  <si>
    <t xml:space="preserve">Castrop-Rauxel, Stadt </t>
  </si>
  <si>
    <t xml:space="preserve">Datteln, Stadt </t>
  </si>
  <si>
    <t xml:space="preserve">Dorsten, Stadt </t>
  </si>
  <si>
    <t xml:space="preserve">Gladbeck, Stadt </t>
  </si>
  <si>
    <t xml:space="preserve">Haltern am See, Stadt </t>
  </si>
  <si>
    <t xml:space="preserve">Herten, Stadt </t>
  </si>
  <si>
    <t xml:space="preserve">Marl, Stadt </t>
  </si>
  <si>
    <t xml:space="preserve">Oer-Erkenschwick, Stadt </t>
  </si>
  <si>
    <t xml:space="preserve">Recklinghausen, Stadt </t>
  </si>
  <si>
    <t xml:space="preserve">Waltrop, Stadt </t>
  </si>
  <si>
    <t xml:space="preserve">Steinfurt, Kreis </t>
  </si>
  <si>
    <t xml:space="preserve">Altenberge </t>
  </si>
  <si>
    <t xml:space="preserve">Emsdetten, Stadt </t>
  </si>
  <si>
    <t xml:space="preserve">Greven, Stadt </t>
  </si>
  <si>
    <t xml:space="preserve">Hörstel, Stadt </t>
  </si>
  <si>
    <t xml:space="preserve">Hopsten </t>
  </si>
  <si>
    <t xml:space="preserve">Horstmar, Stadt </t>
  </si>
  <si>
    <t xml:space="preserve">Ibbenbüren, Stadt </t>
  </si>
  <si>
    <t xml:space="preserve">Ladbergen </t>
  </si>
  <si>
    <t xml:space="preserve">Laer </t>
  </si>
  <si>
    <t xml:space="preserve">Lengerich, Stadt </t>
  </si>
  <si>
    <t xml:space="preserve">Lienen </t>
  </si>
  <si>
    <t xml:space="preserve">Lotte </t>
  </si>
  <si>
    <t xml:space="preserve">Metelen </t>
  </si>
  <si>
    <t xml:space="preserve">Mettingen </t>
  </si>
  <si>
    <t xml:space="preserve">Neuenkirchen </t>
  </si>
  <si>
    <t xml:space="preserve">Nordwalde </t>
  </si>
  <si>
    <t xml:space="preserve">Ochtrup, Stadt </t>
  </si>
  <si>
    <t xml:space="preserve">Recke </t>
  </si>
  <si>
    <t xml:space="preserve">Rheine, Stadt </t>
  </si>
  <si>
    <t xml:space="preserve">Saerbeck </t>
  </si>
  <si>
    <t xml:space="preserve">Steinfurt, Stadt </t>
  </si>
  <si>
    <t xml:space="preserve">Tecklenburg, Stadt </t>
  </si>
  <si>
    <t xml:space="preserve">Westerkappeln </t>
  </si>
  <si>
    <t xml:space="preserve">Wettringen </t>
  </si>
  <si>
    <t xml:space="preserve">Warendorf, Kreis </t>
  </si>
  <si>
    <t xml:space="preserve">Ahlen, Stadt </t>
  </si>
  <si>
    <t xml:space="preserve">Beckum, Stadt </t>
  </si>
  <si>
    <t xml:space="preserve">Beelen </t>
  </si>
  <si>
    <t xml:space="preserve">Drensteinfurt, Stadt </t>
  </si>
  <si>
    <t xml:space="preserve">Ennigerloh, Stadt </t>
  </si>
  <si>
    <t xml:space="preserve">Everswinkel </t>
  </si>
  <si>
    <t xml:space="preserve">Oelde, Stadt </t>
  </si>
  <si>
    <t xml:space="preserve">Ostbevern </t>
  </si>
  <si>
    <t xml:space="preserve">Sassenberg, Stadt </t>
  </si>
  <si>
    <t xml:space="preserve">Sendenhorst, Stadt </t>
  </si>
  <si>
    <t xml:space="preserve">Telgte, Stadt </t>
  </si>
  <si>
    <t xml:space="preserve">Wadersloh </t>
  </si>
  <si>
    <t xml:space="preserve">Warendorf, Stadt </t>
  </si>
  <si>
    <t xml:space="preserve">Detmold, Regierungsbezirk </t>
  </si>
  <si>
    <t xml:space="preserve">Bielefeld, krfr. Stadt </t>
  </si>
  <si>
    <t xml:space="preserve">Gütersloh, Kreis </t>
  </si>
  <si>
    <t xml:space="preserve">Borgholzhausen, Stadt </t>
  </si>
  <si>
    <t xml:space="preserve">Gütersloh, Stadt </t>
  </si>
  <si>
    <t xml:space="preserve">Halle (Westf.), Stadt </t>
  </si>
  <si>
    <t xml:space="preserve">Harsewinkel, Stadt </t>
  </si>
  <si>
    <t xml:space="preserve">Herzebrock-Clarholz </t>
  </si>
  <si>
    <t xml:space="preserve">Langenberg </t>
  </si>
  <si>
    <t xml:space="preserve">Rheda-Wiedenbrück, Stadt </t>
  </si>
  <si>
    <t xml:space="preserve">Rietberg, Stadt </t>
  </si>
  <si>
    <t xml:space="preserve">Schloß Holte-Stukenbrock, St. </t>
  </si>
  <si>
    <t xml:space="preserve">Steinhagen </t>
  </si>
  <si>
    <t xml:space="preserve">Verl </t>
  </si>
  <si>
    <t xml:space="preserve">Versmold, Stadt </t>
  </si>
  <si>
    <t xml:space="preserve">Werther (Westf.), Stadt </t>
  </si>
  <si>
    <t xml:space="preserve">Herford, Kreis </t>
  </si>
  <si>
    <t xml:space="preserve">Bünde, Stadt </t>
  </si>
  <si>
    <t xml:space="preserve">Enger, Stadt </t>
  </si>
  <si>
    <t xml:space="preserve">Herford, Stadt </t>
  </si>
  <si>
    <t xml:space="preserve">Hiddenhausen </t>
  </si>
  <si>
    <t xml:space="preserve">Kirchlengern </t>
  </si>
  <si>
    <t xml:space="preserve">Löhne, Stadt </t>
  </si>
  <si>
    <t xml:space="preserve">Rödinghausen </t>
  </si>
  <si>
    <t xml:space="preserve">Spenge, Stadt </t>
  </si>
  <si>
    <t xml:space="preserve">Vlotho, Stadt </t>
  </si>
  <si>
    <t xml:space="preserve">Höxter, Kreis </t>
  </si>
  <si>
    <t xml:space="preserve">Bad Driburg, Stadt </t>
  </si>
  <si>
    <t xml:space="preserve">Beverungen, Stadt </t>
  </si>
  <si>
    <t xml:space="preserve">Borgentreich, Stadt </t>
  </si>
  <si>
    <t xml:space="preserve">Brakel, Stadt </t>
  </si>
  <si>
    <t xml:space="preserve">Höxter, Stadt </t>
  </si>
  <si>
    <t xml:space="preserve">Marienmünster, Stadt </t>
  </si>
  <si>
    <t xml:space="preserve">Nieheim, Stadt </t>
  </si>
  <si>
    <t xml:space="preserve">Steinheim, Stadt </t>
  </si>
  <si>
    <t xml:space="preserve">Warburg, Stadt </t>
  </si>
  <si>
    <t xml:space="preserve">Willebadessen, Stadt </t>
  </si>
  <si>
    <t xml:space="preserve">Lippe, Kreis </t>
  </si>
  <si>
    <t xml:space="preserve">Augustdorf </t>
  </si>
  <si>
    <t xml:space="preserve">Bad Salzuflen, Stadt </t>
  </si>
  <si>
    <t xml:space="preserve">Barntrup, Stadt </t>
  </si>
  <si>
    <t xml:space="preserve">Blomberg, Stadt </t>
  </si>
  <si>
    <t xml:space="preserve">Detmold, Stadt </t>
  </si>
  <si>
    <t xml:space="preserve">Dörentrup </t>
  </si>
  <si>
    <t xml:space="preserve">Extertal </t>
  </si>
  <si>
    <t xml:space="preserve">Horn-Bad Meinberg, Stadt </t>
  </si>
  <si>
    <t xml:space="preserve">Kalletal </t>
  </si>
  <si>
    <t xml:space="preserve">Lage, Stadt </t>
  </si>
  <si>
    <t xml:space="preserve">Lemgo, Stadt </t>
  </si>
  <si>
    <t xml:space="preserve">Leopoldshöhe </t>
  </si>
  <si>
    <t xml:space="preserve">Lügde, Stadt </t>
  </si>
  <si>
    <t xml:space="preserve">Oerlinghausen, Stadt </t>
  </si>
  <si>
    <t xml:space="preserve">Schieder-Schwalenberg, Stadt </t>
  </si>
  <si>
    <t xml:space="preserve">Schlangen </t>
  </si>
  <si>
    <t xml:space="preserve">Minden-Lübbecke, Kreis </t>
  </si>
  <si>
    <t xml:space="preserve">Bad Oeynhausen, Stadt </t>
  </si>
  <si>
    <t xml:space="preserve">Espelkamp, Stadt </t>
  </si>
  <si>
    <t xml:space="preserve">Hille </t>
  </si>
  <si>
    <t xml:space="preserve">Hüllhorst </t>
  </si>
  <si>
    <t xml:space="preserve">Lübbecke, Stadt </t>
  </si>
  <si>
    <t xml:space="preserve">Minden, Stadt </t>
  </si>
  <si>
    <t xml:space="preserve">Petershagen, Stadt </t>
  </si>
  <si>
    <t xml:space="preserve">Porta Westfalica, Stadt </t>
  </si>
  <si>
    <t xml:space="preserve">Preußisch Oldendorf, Stadt </t>
  </si>
  <si>
    <t xml:space="preserve">Rahden, Stadt </t>
  </si>
  <si>
    <t xml:space="preserve">Stemwede </t>
  </si>
  <si>
    <t xml:space="preserve">Paderborn, Kreis </t>
  </si>
  <si>
    <t xml:space="preserve">Altenbeken </t>
  </si>
  <si>
    <t xml:space="preserve">Bad Lippspringe, Stadt </t>
  </si>
  <si>
    <t xml:space="preserve">Borchen </t>
  </si>
  <si>
    <t xml:space="preserve">Büren, Stadt </t>
  </si>
  <si>
    <t xml:space="preserve">Delbrück, Stadt </t>
  </si>
  <si>
    <t xml:space="preserve">Hövelhof </t>
  </si>
  <si>
    <t xml:space="preserve">Lichtenau, Stadt </t>
  </si>
  <si>
    <t xml:space="preserve">Paderborn, Stadt </t>
  </si>
  <si>
    <t xml:space="preserve">Salzkotten, Stadt </t>
  </si>
  <si>
    <t xml:space="preserve">Bad Wünnenberg, Stadt </t>
  </si>
  <si>
    <t xml:space="preserve">Arnsberg, Regierungsbezirk </t>
  </si>
  <si>
    <t xml:space="preserve">Bochum, krfr. Stadt </t>
  </si>
  <si>
    <t xml:space="preserve">Dortmund, krfr. Stadt </t>
  </si>
  <si>
    <t xml:space="preserve">Hagen, krfr. Stadt </t>
  </si>
  <si>
    <t xml:space="preserve">Hamm, krfr. Stadt </t>
  </si>
  <si>
    <t xml:space="preserve">Herne, krfr. Stadt </t>
  </si>
  <si>
    <t xml:space="preserve">Ennepe-Ruhr-Kreis </t>
  </si>
  <si>
    <t xml:space="preserve">Breckerfeld, Stadt </t>
  </si>
  <si>
    <t xml:space="preserve">Ennepetal, Stadt </t>
  </si>
  <si>
    <t xml:space="preserve">Gevelsberg, Stadt </t>
  </si>
  <si>
    <t xml:space="preserve">Hattingen, Stadt </t>
  </si>
  <si>
    <t xml:space="preserve">Herdecke, Stadt </t>
  </si>
  <si>
    <t xml:space="preserve">Schwelm, Stadt </t>
  </si>
  <si>
    <t xml:space="preserve">Sprockhövel, Stadt </t>
  </si>
  <si>
    <t xml:space="preserve">Wetter (Ruhr), Stadt </t>
  </si>
  <si>
    <t xml:space="preserve">Witten, Stadt </t>
  </si>
  <si>
    <t xml:space="preserve">Hochsauerlandkreis </t>
  </si>
  <si>
    <t xml:space="preserve">Arnsberg, Stadt </t>
  </si>
  <si>
    <t xml:space="preserve">Bestwig </t>
  </si>
  <si>
    <t xml:space="preserve">Brilon, Stadt </t>
  </si>
  <si>
    <t xml:space="preserve">Eslohe (Sauerland) </t>
  </si>
  <si>
    <t xml:space="preserve">Hallenberg, Stadt </t>
  </si>
  <si>
    <t xml:space="preserve">Marsberg, Stadt </t>
  </si>
  <si>
    <t xml:space="preserve">Medebach, Stadt </t>
  </si>
  <si>
    <t xml:space="preserve">Meschede, Stadt </t>
  </si>
  <si>
    <t xml:space="preserve">Olsberg, Stadt </t>
  </si>
  <si>
    <t xml:space="preserve">Schmallenberg, Stadt </t>
  </si>
  <si>
    <t xml:space="preserve">Sundern (Sauerland), Stadt </t>
  </si>
  <si>
    <t xml:space="preserve">Winterberg, Stadt </t>
  </si>
  <si>
    <t xml:space="preserve">Märkischer Kreis </t>
  </si>
  <si>
    <t xml:space="preserve">Altena, Stadt </t>
  </si>
  <si>
    <t xml:space="preserve">Balve, Stadt </t>
  </si>
  <si>
    <t xml:space="preserve">Halver, Stadt </t>
  </si>
  <si>
    <t xml:space="preserve">Hemer, Stadt </t>
  </si>
  <si>
    <t xml:space="preserve">Herscheid </t>
  </si>
  <si>
    <t xml:space="preserve">Iserlohn, Stadt </t>
  </si>
  <si>
    <t xml:space="preserve">Kierspe, Stadt </t>
  </si>
  <si>
    <t xml:space="preserve">Lüdenscheid, Stadt </t>
  </si>
  <si>
    <t xml:space="preserve">Meinerzhagen, Stadt </t>
  </si>
  <si>
    <t xml:space="preserve">Menden (Sauerland), Stadt </t>
  </si>
  <si>
    <t xml:space="preserve">Nachrodt-Wiblingwerde </t>
  </si>
  <si>
    <t xml:space="preserve">Neuenrade, Stadt </t>
  </si>
  <si>
    <t xml:space="preserve">Plettenberg, Stadt </t>
  </si>
  <si>
    <t xml:space="preserve">Schalksmühle </t>
  </si>
  <si>
    <t xml:space="preserve">Werdohl, Stadt </t>
  </si>
  <si>
    <t xml:space="preserve">Olpe, Kreis </t>
  </si>
  <si>
    <t xml:space="preserve">Attendorn, Stadt </t>
  </si>
  <si>
    <t xml:space="preserve">Drolshagen, Stadt </t>
  </si>
  <si>
    <t xml:space="preserve">Finnentrop </t>
  </si>
  <si>
    <t xml:space="preserve">Kirchhundem </t>
  </si>
  <si>
    <t xml:space="preserve">Lennestadt, Stadt </t>
  </si>
  <si>
    <t xml:space="preserve">Olpe, Stadt </t>
  </si>
  <si>
    <t xml:space="preserve">Wenden </t>
  </si>
  <si>
    <t xml:space="preserve">Siegen-Wittgenstein, Kreis </t>
  </si>
  <si>
    <t xml:space="preserve">Bad Berleburg, Stadt </t>
  </si>
  <si>
    <t xml:space="preserve">Burbach </t>
  </si>
  <si>
    <t xml:space="preserve">Erndtebrück </t>
  </si>
  <si>
    <t xml:space="preserve">Freudenberg, Stadt </t>
  </si>
  <si>
    <t xml:space="preserve">Hilchenbach, Stadt </t>
  </si>
  <si>
    <t xml:space="preserve">Kreuztal, Stadt </t>
  </si>
  <si>
    <t xml:space="preserve">Bad Laasphe, Stadt </t>
  </si>
  <si>
    <t xml:space="preserve">Netphen, Stadt </t>
  </si>
  <si>
    <t xml:space="preserve">Neunkirchen </t>
  </si>
  <si>
    <t xml:space="preserve">Siegen, Stadt </t>
  </si>
  <si>
    <t xml:space="preserve">Wilnsdorf </t>
  </si>
  <si>
    <t xml:space="preserve">Soest, Kreis </t>
  </si>
  <si>
    <t xml:space="preserve">Anröchte </t>
  </si>
  <si>
    <t xml:space="preserve">Bad Sassendorf </t>
  </si>
  <si>
    <t xml:space="preserve">Ense </t>
  </si>
  <si>
    <t xml:space="preserve">Erwitte, Stadt </t>
  </si>
  <si>
    <t xml:space="preserve">Geseke, Stadt </t>
  </si>
  <si>
    <t xml:space="preserve">Lippetal </t>
  </si>
  <si>
    <t xml:space="preserve">Lippstadt, Stadt </t>
  </si>
  <si>
    <t xml:space="preserve">Möhnesee </t>
  </si>
  <si>
    <t xml:space="preserve">Rüthen, Stadt </t>
  </si>
  <si>
    <t xml:space="preserve">Soest, Stadt </t>
  </si>
  <si>
    <t xml:space="preserve">Warstein, Stadt </t>
  </si>
  <si>
    <t xml:space="preserve">Welver </t>
  </si>
  <si>
    <t xml:space="preserve">Werl, Stadt </t>
  </si>
  <si>
    <t xml:space="preserve">Wickede (Ruhr) </t>
  </si>
  <si>
    <t xml:space="preserve">Unna, Kreis </t>
  </si>
  <si>
    <t xml:space="preserve">Bergkamen, Stadt </t>
  </si>
  <si>
    <t xml:space="preserve">Bönen </t>
  </si>
  <si>
    <t xml:space="preserve">Fröndenberg/Ruhr, Stadt </t>
  </si>
  <si>
    <t xml:space="preserve">Holzwickede </t>
  </si>
  <si>
    <t xml:space="preserve">Kamen, Stadt </t>
  </si>
  <si>
    <t xml:space="preserve">Lünen, Stadt </t>
  </si>
  <si>
    <t xml:space="preserve">Schwerte, Stadt </t>
  </si>
  <si>
    <t xml:space="preserve">Selm, Stadt </t>
  </si>
  <si>
    <t xml:space="preserve">Unna, Stadt </t>
  </si>
  <si>
    <t xml:space="preserve">Werne, Stadt </t>
  </si>
  <si>
    <t>Gemeinde/Stadt/Kreis/Bezirk/Land NRW
Bitte Behörde anhand Listenfeld auswählen:</t>
  </si>
  <si>
    <t>Freiwillige Feuerwehr mit rein ehrenamtlichen Angehörigen</t>
  </si>
  <si>
    <t>Freiwillige Feuerwehr mit hauptamtlichen Kräften</t>
  </si>
  <si>
    <t>Berufsfeuerwehr mit angegliederter Freiwilliger Feuerwehr</t>
  </si>
  <si>
    <t>Kreis (Leitstelle, Vorb. Brandschutz, Aufsicht, Werkstätten, Ausbildung, ...)</t>
  </si>
  <si>
    <t>Bezirksregierung (Dezernat 22)</t>
  </si>
  <si>
    <t>Land NRW (Innenministerium, Institut der Feuerwehr)</t>
  </si>
  <si>
    <t>ja</t>
  </si>
  <si>
    <t>nein</t>
  </si>
  <si>
    <t>Art der Feuerwehr</t>
  </si>
  <si>
    <r>
      <t xml:space="preserve">Bitte Antwort anhand Listenfeld auswählen:
</t>
    </r>
    <r>
      <rPr>
        <sz val="8"/>
        <rFont val="Arial"/>
        <family val="2"/>
      </rPr>
      <t>- Freiwillige Feuerwehr mit rein ehrenamtlichen Angehörigen
- Freiwillige Feuerwehr mit hauptamtlichen Kräften
- Berufsfeuerwehr mit angegliederter Freiwilliger Feuerwehr
- Kreis (Leitstelle, Vorb. Brandschutz, Aufsicht, Werkstätten, Ausbildung, ...)
- Bezirksregierung (Dezernat 22)
- Land NRW (Innenministerium, Institut der Feuerwehr)</t>
    </r>
  </si>
  <si>
    <t>Datum der Angaben</t>
  </si>
  <si>
    <t>Allgemeine Angaben</t>
  </si>
  <si>
    <t>Brandmeister/in
Oberbrandmeister/in
Hauptbrandmeister/in</t>
  </si>
  <si>
    <t>Brandinspektor/in</t>
  </si>
  <si>
    <t>Brandoberinspektor/in</t>
  </si>
  <si>
    <t>Gemeinde-/Stadtbrandinspektor/in</t>
  </si>
  <si>
    <t>Brandinspektor/in mit Verbandsführerqualifikation (Lehrgang F/B V-I)</t>
  </si>
  <si>
    <t>Feuerwehrfrauanwärterin/-mannanwärter
Feuerwehrfrau/-mann
Oberfeuerwehrfrau/-mann
Hauptfeuerwehrfrau/-mann</t>
  </si>
  <si>
    <t>Unterbrandmeister/in</t>
  </si>
  <si>
    <t>Hier bitte die Anzahl der ehrenamtlichen Einsatzkräfte mit den entsprechenden Dienstgraden angeben. (Qualifikation Stabsarbeit entsprechend Lehrgang F/B V-II nach FwDV 2, Nummer 4.4)</t>
  </si>
  <si>
    <t>Hier bitte die Anzahl der ehrenamtlichen Einsatzkräfte mit den entsprechenden Dienstgraden angeben. (Qualifikation Leiter einer Feuerwehr entsprechend Lehrgang F VI nach FwDV 2, Nummer 4.6)</t>
  </si>
  <si>
    <t>Hier bitte alle Beamten mD (einschließlich Anwärter) angeben</t>
  </si>
  <si>
    <t xml:space="preserve">Mit Anklicken der nebenstehenden CheckBox1 öffnet sich ein "Speichern unter"-Dialog, bei dem der Speicherort bzw. Pfad ausgewählt werden kann. Als Dateiname ist vorgegeben "Gemeindeschlüssel, Behördenname.xls" </t>
  </si>
  <si>
    <t>Datei speichern</t>
  </si>
  <si>
    <t>Datei versenden</t>
  </si>
  <si>
    <t>Mit Anklicken der nebenstehenden E-Mail-Adresse öffnet sich das E-Mail-Programm und generiert eine Nachricht an das IdF NRW. Hier ist dann die gespeicherte Datei der antwortenden Behörde als Anlage einzufügen.</t>
  </si>
  <si>
    <t>qualifikationserhebung@idf.nrw.de</t>
  </si>
  <si>
    <t>Hier bitte den Namen der Ansprechpartnerin oder des Ansprechpartners in der meldenden Behörde angeben, die oder der für Rückfragen zur Verfügung steht.</t>
  </si>
  <si>
    <t>Name Ansprechpartnerin/Ansprechpartner</t>
  </si>
  <si>
    <t>Telefon Ansprechpartnerin/Ansprechpartner</t>
  </si>
  <si>
    <t>Hier bitte die telefonische Erreichbarkeit der Ansprechpartnerin oder des Ansprechpartners in der meldenden Behörde angeben, die oder der für Rückfragen zur Verfügung steht.</t>
  </si>
  <si>
    <t>Abfrage zur Qualifikation der Feuerwehr im Land Nordrhein-Westfalen</t>
  </si>
  <si>
    <t>Feuerwehrfrauanwärterin/-mannanwärter
Feuerwehrfrau/-mann
Oberfeuerwehrfrau/-mann
Hauptfeuerwehrfrau/-mann
Unterbrandmeister/in</t>
  </si>
  <si>
    <t>Anzahl der ehrenamtlichen Angehörigen der Freiwilligen Feuerwehr im Einsatzdienst, gestaffelt nach Dienstgraden (IST-Zahlen)</t>
  </si>
  <si>
    <t>Hier bitte die Anzahl der ehrenamtlichen Einsatzkräfte angeben, die über eine Verbandsführerqualifikation verfügen, weil sie den Lehrgang F/B V-I (entsprechend FwDV 2, Nummer 4.3) erfolgreich absolviert haben, jedoch nicht den Lehrgang F/B V-II ("Einführung in die Stabsarbeit" nach FwDV 2, Nummer 4.4). (Wer beide Lehrgänge F/B V-I und -II bestanden hat, ist in der Regel bereits befördert und wird daher unter Ordnungsnummer 25 berücksichtigt.)</t>
  </si>
  <si>
    <t>Hier bitte die Anzahl der ehrenamtlichen Einsatzkräfte mit den entsprechenden Dienstgraden angeben. (= Summe aller mit Qualifikation Truppführer)</t>
  </si>
  <si>
    <t>Hier bitte die Anzahl der ehrenamtlichen Einsatzkräfte mit den entsprechenden Dienstgraden angeben.  (= Summe aller mit Qualifikation Gruppenführer)</t>
  </si>
  <si>
    <t>Hier bitte die Anzahl der ehrenamtlichen Einsatzkräfte mit den entsprechenden Dienstgraden angeben.  (= Summe aller mit Qualifikation Zugführer)
Solche Einsatzkräfte, die zusätzlich über eine Verbandsführerqualifikation verfügen, weil sie den Lehrgang F/B V-I (entsprechend FwDV 2, Nummer 4.3), nicht aber den Lehrgang F/B V-II (entsprechend FwDV 2, Nummer 4.4), erfolgreich absolviert haben, sind hier mitzuzählen. (Vergleiche Angaben zu Ordnungsnummer 24)</t>
  </si>
  <si>
    <t>Hier bitte mit "ja" oder "nein" antworten.
Die Antwort "ja" gilt nur für kreisangehörige Kommunen, die unabhängig von der Kreisleitstelle die kommunale Einsatzbearbeitung und ggfs. eine eigene Notrufabfrage durchführen.</t>
  </si>
  <si>
    <t>alle Angaben beziehen sich auf den Stand vom 31.12.2009</t>
  </si>
  <si>
    <t>Anzahl der ehrenamtlichen Angehörigen der Freiwilligen Feuerwehr im Einsatzdienst, die nach Annahme des Meldenden als notwendig erachtet wird, gestaffelt nach Dienstgraden (SOLL-Zahlen)</t>
  </si>
  <si>
    <t>SOLL-Zahl der Beamten im mittleren feuerwehrtechnischen Dienst mit hauptamtlicher Gruppenführerqualifikation (nach Annahme des meldenden)</t>
  </si>
  <si>
    <t>Hier bitte die SOLL-Zahl der nach Annahme des Meldenden als notwendig erachteten hauptamtlichen Gruppenführer nennen (einschließlich der Funktionen in der Leitstelle und/oder einer Einsatzzentrale).</t>
  </si>
  <si>
    <t>Hier bitte die SOLL-Zahl der ehrenamtlichen ABC-Führer nennen, die nach Annahme des Meldenden als notwendig erachtet wird, um ABC-Einheiten im Einsatz zu führen. Es wird davon ausgegangen, dass auch "ABC-Einheiten des Kreises" durch kommunale Einsatzkräfte besetzt werden.</t>
  </si>
  <si>
    <t>Hier bitte die Anzahl der ehrenamtlichen Einsatzkräfte mit den entsprechenden Dienstgraden angeben (= Summe aller Anwärter und aller mit Qualifikation Truppmann).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</si>
</sst>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
    <numFmt numFmtId="166" formatCode="00\ 000\ 000"/>
    <numFmt numFmtId="167" formatCode="00\ 000"/>
    <numFmt numFmtId="168" formatCode="00\ 0"/>
    <numFmt numFmtId="169" formatCode="[$-407]dddd\,\ d\.\ mmmm\ yyyy"/>
  </numFmts>
  <fonts count="15">
    <font>
      <sz val="10"/>
      <name val="Arial"/>
      <family val="0"/>
    </font>
    <font>
      <sz val="8"/>
      <name val="Arial"/>
      <family val="0"/>
    </font>
    <font>
      <u val="single"/>
      <sz val="10"/>
      <name val="Arial"/>
      <family val="2"/>
    </font>
    <font>
      <b/>
      <sz val="10"/>
      <name val="Arial"/>
      <family val="2"/>
    </font>
    <font>
      <b/>
      <sz val="20"/>
      <name val="Arial"/>
      <family val="2"/>
    </font>
    <font>
      <b/>
      <sz val="16"/>
      <name val="Arial"/>
      <family val="2"/>
    </font>
    <font>
      <sz val="10"/>
      <color indexed="8"/>
      <name val="Arial"/>
      <family val="0"/>
    </font>
    <font>
      <b/>
      <sz val="26"/>
      <name val="Arial"/>
      <family val="2"/>
    </font>
    <font>
      <b/>
      <sz val="10"/>
      <color indexed="9"/>
      <name val="Arial"/>
      <family val="2"/>
    </font>
    <font>
      <u val="single"/>
      <sz val="10"/>
      <color indexed="12"/>
      <name val="Arial"/>
      <family val="0"/>
    </font>
    <font>
      <u val="single"/>
      <sz val="10"/>
      <color indexed="36"/>
      <name val="Arial"/>
      <family val="0"/>
    </font>
    <font>
      <b/>
      <sz val="18"/>
      <name val="Arial"/>
      <family val="2"/>
    </font>
    <font>
      <b/>
      <sz val="14"/>
      <name val="Arial"/>
      <family val="2"/>
    </font>
    <font>
      <b/>
      <sz val="12"/>
      <name val="Arial"/>
      <family val="2"/>
    </font>
    <font>
      <b/>
      <sz val="24"/>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55"/>
        <bgColor indexed="64"/>
      </patternFill>
    </fill>
  </fills>
  <borders count="27">
    <border>
      <left/>
      <right/>
      <top/>
      <bottom/>
      <diagonal/>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
      <left>
        <color indexed="63"/>
      </left>
      <right style="medium"/>
      <top style="thin"/>
      <bottom>
        <color indexed="63"/>
      </bottom>
    </border>
    <border>
      <left style="thin"/>
      <right style="thin"/>
      <top>
        <color indexed="63"/>
      </top>
      <bottom style="thin"/>
    </border>
    <border>
      <left style="medium"/>
      <right style="medium"/>
      <top style="medium"/>
      <bottom>
        <color indexed="63"/>
      </bottom>
    </border>
    <border>
      <left style="medium"/>
      <right style="medium"/>
      <top style="thin"/>
      <bottom style="medium"/>
    </border>
    <border>
      <left style="thin"/>
      <right style="thin"/>
      <top style="thin"/>
      <bottom style="thin"/>
    </border>
    <border>
      <left style="thin"/>
      <right style="medium"/>
      <top style="medium"/>
      <bottom style="thin"/>
    </border>
    <border>
      <left style="thin"/>
      <right style="medium"/>
      <top style="medium"/>
      <bottom>
        <color indexed="63"/>
      </bottom>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medium"/>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color indexed="63"/>
      </bottom>
    </border>
    <border>
      <left style="thin"/>
      <right>
        <color indexed="63"/>
      </right>
      <top style="medium"/>
      <bottom>
        <color indexed="63"/>
      </bottom>
    </border>
    <border>
      <left style="thin"/>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93">
    <xf numFmtId="0" fontId="0" fillId="0" borderId="0" xfId="0" applyAlignment="1">
      <alignment/>
    </xf>
    <xf numFmtId="0" fontId="4" fillId="0" borderId="0" xfId="0" applyFont="1" applyAlignment="1">
      <alignment vertical="center"/>
    </xf>
    <xf numFmtId="0" fontId="5" fillId="2" borderId="1" xfId="0" applyFont="1" applyFill="1" applyBorder="1" applyAlignment="1">
      <alignment vertical="center" wrapText="1"/>
    </xf>
    <xf numFmtId="0" fontId="3" fillId="2" borderId="2" xfId="0" applyFont="1" applyFill="1" applyBorder="1" applyAlignment="1" applyProtection="1">
      <alignment horizontal="right" vertical="center" wrapText="1"/>
      <protection locked="0"/>
    </xf>
    <xf numFmtId="0" fontId="3" fillId="0" borderId="3" xfId="0" applyFont="1" applyFill="1" applyBorder="1" applyAlignment="1">
      <alignment horizontal="right" vertical="center" wrapText="1"/>
    </xf>
    <xf numFmtId="166" fontId="3" fillId="2" borderId="3" xfId="0" applyNumberFormat="1" applyFont="1" applyFill="1" applyBorder="1" applyAlignment="1">
      <alignment horizontal="right" vertical="center" wrapText="1"/>
    </xf>
    <xf numFmtId="167" fontId="3" fillId="2" borderId="3" xfId="0" applyNumberFormat="1" applyFont="1" applyFill="1" applyBorder="1" applyAlignment="1">
      <alignment horizontal="right" vertical="center" wrapText="1"/>
    </xf>
    <xf numFmtId="168" fontId="3" fillId="2" borderId="3" xfId="0" applyNumberFormat="1"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2" borderId="5" xfId="0" applyFont="1" applyFill="1" applyBorder="1" applyAlignment="1" applyProtection="1">
      <alignment horizontal="right" vertical="center" wrapText="1"/>
      <protection locked="0"/>
    </xf>
    <xf numFmtId="3" fontId="7" fillId="3" borderId="2" xfId="0" applyNumberFormat="1" applyFont="1" applyFill="1" applyBorder="1" applyAlignment="1">
      <alignment horizontal="right" vertical="center" wrapText="1"/>
    </xf>
    <xf numFmtId="3" fontId="7" fillId="0" borderId="3" xfId="0" applyNumberFormat="1" applyFont="1" applyFill="1" applyBorder="1" applyAlignment="1" applyProtection="1">
      <alignment horizontal="right" vertical="center" wrapText="1"/>
      <protection locked="0"/>
    </xf>
    <xf numFmtId="3" fontId="7" fillId="2" borderId="3" xfId="0" applyNumberFormat="1" applyFont="1" applyFill="1" applyBorder="1" applyAlignment="1" applyProtection="1">
      <alignment horizontal="right" vertical="center" wrapText="1"/>
      <protection locked="0"/>
    </xf>
    <xf numFmtId="3" fontId="7" fillId="0" borderId="3" xfId="0" applyNumberFormat="1" applyFont="1" applyBorder="1" applyAlignment="1" applyProtection="1">
      <alignment horizontal="right" vertical="center" wrapText="1"/>
      <protection locked="0"/>
    </xf>
    <xf numFmtId="3" fontId="7" fillId="0" borderId="4" xfId="0" applyNumberFormat="1" applyFont="1" applyBorder="1" applyAlignment="1" applyProtection="1">
      <alignment horizontal="right" vertical="center" wrapText="1"/>
      <protection locked="0"/>
    </xf>
    <xf numFmtId="3" fontId="7" fillId="2" borderId="4" xfId="0" applyNumberFormat="1" applyFont="1" applyFill="1" applyBorder="1" applyAlignment="1" applyProtection="1">
      <alignment horizontal="right" vertical="center" wrapText="1"/>
      <protection locked="0"/>
    </xf>
    <xf numFmtId="3" fontId="7" fillId="0" borderId="2" xfId="0" applyNumberFormat="1" applyFont="1" applyBorder="1" applyAlignment="1" applyProtection="1">
      <alignment horizontal="right" vertical="center" wrapText="1"/>
      <protection locked="0"/>
    </xf>
    <xf numFmtId="3" fontId="7" fillId="2" borderId="1" xfId="0" applyNumberFormat="1" applyFont="1" applyFill="1" applyBorder="1" applyAlignment="1" applyProtection="1">
      <alignment horizontal="right" vertical="center" wrapText="1"/>
      <protection locked="0"/>
    </xf>
    <xf numFmtId="0" fontId="3" fillId="0" borderId="0" xfId="0" applyFont="1" applyAlignment="1">
      <alignment vertical="center" wrapText="1"/>
    </xf>
    <xf numFmtId="0" fontId="3" fillId="0" borderId="0" xfId="0" applyFont="1" applyAlignment="1">
      <alignment vertical="center"/>
    </xf>
    <xf numFmtId="0" fontId="3" fillId="3" borderId="2" xfId="0" applyFont="1" applyFill="1" applyBorder="1" applyAlignment="1" applyProtection="1">
      <alignment horizontal="right" vertical="center" wrapText="1"/>
      <protection/>
    </xf>
    <xf numFmtId="166" fontId="8" fillId="0" borderId="0" xfId="0" applyNumberFormat="1" applyFont="1" applyAlignment="1">
      <alignment vertical="center" wrapText="1"/>
    </xf>
    <xf numFmtId="3" fontId="7" fillId="2" borderId="6" xfId="0" applyNumberFormat="1" applyFont="1" applyFill="1" applyBorder="1" applyAlignment="1" applyProtection="1">
      <alignment horizontal="right" vertical="center" wrapText="1"/>
      <protection locked="0"/>
    </xf>
    <xf numFmtId="0" fontId="3" fillId="0" borderId="7" xfId="0" applyFont="1" applyBorder="1" applyAlignment="1">
      <alignment vertical="center" wrapText="1"/>
    </xf>
    <xf numFmtId="3" fontId="11" fillId="0" borderId="8" xfId="0" applyNumberFormat="1" applyFont="1" applyFill="1" applyBorder="1" applyAlignment="1" applyProtection="1">
      <alignment horizontal="right" vertical="center" wrapText="1"/>
      <protection locked="0"/>
    </xf>
    <xf numFmtId="3" fontId="11" fillId="2" borderId="9" xfId="0" applyNumberFormat="1" applyFont="1" applyFill="1" applyBorder="1" applyAlignment="1" applyProtection="1">
      <alignment horizontal="right" vertical="center" wrapText="1"/>
      <protection locked="0"/>
    </xf>
    <xf numFmtId="0" fontId="9" fillId="2" borderId="10" xfId="18" applyFill="1" applyBorder="1" applyAlignment="1">
      <alignment horizontal="center" vertical="center" wrapText="1"/>
    </xf>
    <xf numFmtId="0" fontId="0" fillId="4" borderId="11" xfId="0" applyFont="1" applyFill="1" applyBorder="1" applyAlignment="1">
      <alignment vertical="center" wrapText="1"/>
    </xf>
    <xf numFmtId="0" fontId="0" fillId="3" borderId="11" xfId="0" applyFont="1" applyFill="1" applyBorder="1" applyAlignment="1">
      <alignment vertical="center" wrapText="1"/>
    </xf>
    <xf numFmtId="0" fontId="0" fillId="0" borderId="12" xfId="0" applyFont="1" applyBorder="1" applyAlignment="1">
      <alignment vertical="center" wrapText="1"/>
    </xf>
    <xf numFmtId="0" fontId="0" fillId="2" borderId="11" xfId="0" applyFont="1" applyFill="1" applyBorder="1" applyAlignment="1">
      <alignment vertical="center" wrapText="1"/>
    </xf>
    <xf numFmtId="0" fontId="0" fillId="0" borderId="13" xfId="0" applyFont="1" applyFill="1" applyBorder="1" applyAlignment="1">
      <alignment vertical="center" wrapText="1"/>
    </xf>
    <xf numFmtId="0" fontId="0" fillId="2" borderId="13" xfId="0" applyFont="1" applyFill="1" applyBorder="1" applyAlignment="1">
      <alignment vertical="center" wrapText="1"/>
    </xf>
    <xf numFmtId="0" fontId="0" fillId="0" borderId="14" xfId="0" applyFont="1" applyFill="1" applyBorder="1" applyAlignment="1">
      <alignment vertical="center" wrapText="1"/>
    </xf>
    <xf numFmtId="0" fontId="0" fillId="2" borderId="15" xfId="0" applyFont="1" applyFill="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2" borderId="14" xfId="0" applyFont="1" applyFill="1" applyBorder="1" applyAlignment="1">
      <alignment vertical="center" wrapText="1"/>
    </xf>
    <xf numFmtId="0" fontId="0" fillId="0" borderId="11" xfId="0" applyFont="1" applyBorder="1" applyAlignment="1">
      <alignment vertical="center" wrapText="1"/>
    </xf>
    <xf numFmtId="0" fontId="0" fillId="2" borderId="12" xfId="0" applyFont="1" applyFill="1" applyBorder="1" applyAlignment="1">
      <alignment vertical="center" wrapText="1"/>
    </xf>
    <xf numFmtId="0" fontId="0" fillId="0" borderId="11" xfId="0" applyBorder="1" applyAlignment="1">
      <alignment vertical="center" wrapText="1"/>
    </xf>
    <xf numFmtId="0" fontId="0" fillId="0" borderId="16" xfId="0" applyFont="1" applyBorder="1" applyAlignment="1">
      <alignment vertical="center" wrapText="1"/>
    </xf>
    <xf numFmtId="0" fontId="0" fillId="2" borderId="17" xfId="0" applyFont="1" applyFill="1" applyBorder="1" applyAlignment="1">
      <alignment vertical="center" wrapText="1"/>
    </xf>
    <xf numFmtId="0" fontId="0" fillId="0" borderId="1" xfId="0" applyFont="1" applyFill="1" applyBorder="1" applyAlignment="1">
      <alignment vertical="center" wrapText="1"/>
    </xf>
    <xf numFmtId="0" fontId="0" fillId="2" borderId="4" xfId="0" applyFont="1" applyFill="1" applyBorder="1" applyAlignment="1">
      <alignment vertical="center" wrapText="1"/>
    </xf>
    <xf numFmtId="0" fontId="0" fillId="0" borderId="7" xfId="0" applyFont="1" applyBorder="1" applyAlignment="1">
      <alignment vertical="center" wrapText="1"/>
    </xf>
    <xf numFmtId="0" fontId="0" fillId="0" borderId="0" xfId="0" applyFont="1" applyAlignment="1">
      <alignment vertical="center" wrapText="1"/>
    </xf>
    <xf numFmtId="0" fontId="0" fillId="2" borderId="10" xfId="0" applyFont="1" applyFill="1" applyBorder="1" applyAlignment="1">
      <alignment vertical="center" wrapText="1"/>
    </xf>
    <xf numFmtId="165" fontId="4" fillId="0" borderId="0" xfId="0" applyNumberFormat="1" applyFont="1" applyAlignment="1">
      <alignment horizontal="center" vertical="center"/>
    </xf>
    <xf numFmtId="0" fontId="4" fillId="0" borderId="0" xfId="0" applyFont="1" applyAlignment="1">
      <alignment horizontal="left" vertical="center"/>
    </xf>
    <xf numFmtId="165" fontId="3" fillId="2" borderId="18" xfId="0" applyNumberFormat="1" applyFont="1" applyFill="1" applyBorder="1" applyAlignment="1">
      <alignment horizontal="center" vertical="center" wrapText="1"/>
    </xf>
    <xf numFmtId="0" fontId="5" fillId="2" borderId="12" xfId="0" applyFont="1" applyFill="1" applyBorder="1" applyAlignment="1">
      <alignment vertical="center" wrapText="1"/>
    </xf>
    <xf numFmtId="0" fontId="0" fillId="0" borderId="0" xfId="0" applyFont="1" applyAlignment="1">
      <alignment horizontal="left" vertical="center" wrapText="1"/>
    </xf>
    <xf numFmtId="165" fontId="12" fillId="4" borderId="19" xfId="0" applyNumberFormat="1" applyFont="1" applyFill="1" applyBorder="1" applyAlignment="1">
      <alignment horizontal="center" vertical="center" wrapText="1"/>
    </xf>
    <xf numFmtId="165" fontId="12" fillId="0" borderId="18" xfId="0" applyNumberFormat="1"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165" fontId="12" fillId="2" borderId="19" xfId="0" applyNumberFormat="1" applyFont="1" applyFill="1" applyBorder="1" applyAlignment="1">
      <alignment horizontal="center" vertical="center" wrapText="1"/>
    </xf>
    <xf numFmtId="165" fontId="12" fillId="0" borderId="20"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165" fontId="12" fillId="2" borderId="20" xfId="0" applyNumberFormat="1" applyFont="1" applyFill="1" applyBorder="1" applyAlignment="1">
      <alignment horizontal="center" vertical="center" wrapText="1"/>
    </xf>
    <xf numFmtId="165" fontId="12" fillId="0" borderId="21" xfId="0" applyNumberFormat="1" applyFont="1" applyFill="1" applyBorder="1" applyAlignment="1">
      <alignment horizontal="center" vertical="center" wrapText="1"/>
    </xf>
    <xf numFmtId="165" fontId="12" fillId="2" borderId="22" xfId="0" applyNumberFormat="1" applyFont="1" applyFill="1" applyBorder="1" applyAlignment="1">
      <alignment horizontal="center" vertical="center" wrapText="1"/>
    </xf>
    <xf numFmtId="165" fontId="12" fillId="0" borderId="20" xfId="0" applyNumberFormat="1" applyFont="1" applyBorder="1" applyAlignment="1">
      <alignment horizontal="center" vertical="center" wrapText="1"/>
    </xf>
    <xf numFmtId="165" fontId="12" fillId="0" borderId="21" xfId="0" applyNumberFormat="1" applyFont="1" applyBorder="1" applyAlignment="1">
      <alignment horizontal="center" vertical="center" wrapText="1"/>
    </xf>
    <xf numFmtId="165" fontId="12" fillId="2" borderId="21" xfId="0" applyNumberFormat="1" applyFont="1" applyFill="1" applyBorder="1" applyAlignment="1">
      <alignment horizontal="center" vertical="center" wrapText="1"/>
    </xf>
    <xf numFmtId="165" fontId="12" fillId="0" borderId="19" xfId="0" applyNumberFormat="1" applyFont="1" applyBorder="1" applyAlignment="1">
      <alignment horizontal="center" vertical="center" wrapText="1"/>
    </xf>
    <xf numFmtId="165" fontId="12" fillId="2" borderId="18" xfId="0" applyNumberFormat="1" applyFont="1" applyFill="1" applyBorder="1" applyAlignment="1">
      <alignment horizontal="center" vertical="center" wrapText="1"/>
    </xf>
    <xf numFmtId="165" fontId="12" fillId="0" borderId="23" xfId="0" applyNumberFormat="1" applyFont="1" applyBorder="1" applyAlignment="1">
      <alignment horizontal="center" vertical="center" wrapText="1"/>
    </xf>
    <xf numFmtId="165" fontId="12" fillId="2" borderId="24" xfId="0" applyNumberFormat="1" applyFont="1" applyFill="1" applyBorder="1" applyAlignment="1">
      <alignment horizontal="center" vertical="center" wrapText="1"/>
    </xf>
    <xf numFmtId="165" fontId="12" fillId="0" borderId="18" xfId="0" applyNumberFormat="1" applyFont="1" applyFill="1" applyBorder="1" applyAlignment="1">
      <alignment horizontal="center" vertical="center" wrapText="1"/>
    </xf>
    <xf numFmtId="165" fontId="12" fillId="0" borderId="7" xfId="0" applyNumberFormat="1" applyFont="1" applyBorder="1" applyAlignment="1">
      <alignment horizontal="center" vertical="center" wrapText="1"/>
    </xf>
    <xf numFmtId="165" fontId="12" fillId="0" borderId="0" xfId="0" applyNumberFormat="1" applyFont="1" applyAlignment="1">
      <alignment horizontal="center" vertical="center" wrapText="1"/>
    </xf>
    <xf numFmtId="165" fontId="12" fillId="2" borderId="10" xfId="0" applyNumberFormat="1" applyFont="1" applyFill="1" applyBorder="1" applyAlignment="1">
      <alignment horizontal="center" vertical="center" wrapText="1"/>
    </xf>
    <xf numFmtId="165" fontId="0" fillId="0" borderId="0" xfId="0" applyNumberFormat="1" applyFont="1" applyAlignment="1">
      <alignment horizontal="center" vertical="center" wrapText="1"/>
    </xf>
    <xf numFmtId="0" fontId="3" fillId="0" borderId="10" xfId="0" applyFont="1" applyBorder="1" applyAlignment="1">
      <alignment vertical="center" wrapText="1"/>
    </xf>
    <xf numFmtId="166" fontId="3" fillId="0" borderId="10" xfId="0" applyNumberFormat="1" applyFont="1" applyBorder="1" applyAlignment="1">
      <alignment horizontal="center" vertical="center" textRotation="90" wrapText="1"/>
    </xf>
    <xf numFmtId="167" fontId="3" fillId="0" borderId="10" xfId="0" applyNumberFormat="1" applyFont="1" applyBorder="1" applyAlignment="1">
      <alignment horizontal="center" vertical="center" textRotation="90" wrapText="1"/>
    </xf>
    <xf numFmtId="168" fontId="3" fillId="0" borderId="10" xfId="0" applyNumberFormat="1" applyFont="1" applyBorder="1" applyAlignment="1">
      <alignment horizontal="center" vertical="center" textRotation="90" wrapText="1"/>
    </xf>
    <xf numFmtId="0" fontId="6" fillId="0" borderId="10" xfId="20" applyFont="1" applyFill="1" applyBorder="1" applyAlignment="1" applyProtection="1">
      <alignment vertical="center"/>
      <protection hidden="1"/>
    </xf>
    <xf numFmtId="166" fontId="6" fillId="0" borderId="10" xfId="20" applyNumberFormat="1" applyFont="1" applyFill="1" applyBorder="1" applyAlignment="1" applyProtection="1">
      <alignment horizontal="center" vertical="center" wrapText="1"/>
      <protection hidden="1"/>
    </xf>
    <xf numFmtId="167" fontId="0" fillId="0" borderId="10" xfId="0" applyNumberFormat="1" applyBorder="1" applyAlignment="1">
      <alignment horizontal="center" vertical="center"/>
    </xf>
    <xf numFmtId="168" fontId="0" fillId="0" borderId="10" xfId="0" applyNumberFormat="1" applyBorder="1" applyAlignment="1">
      <alignment horizontal="center" vertical="center"/>
    </xf>
    <xf numFmtId="0" fontId="0" fillId="0" borderId="10" xfId="0" applyBorder="1" applyAlignment="1">
      <alignment vertical="center"/>
    </xf>
    <xf numFmtId="0" fontId="0" fillId="0" borderId="0" xfId="0" applyAlignment="1">
      <alignment vertical="center"/>
    </xf>
    <xf numFmtId="165" fontId="0" fillId="0" borderId="0" xfId="0" applyNumberFormat="1" applyFont="1" applyAlignment="1">
      <alignment horizontal="center" vertical="center"/>
    </xf>
    <xf numFmtId="0" fontId="0" fillId="0" borderId="0" xfId="0" applyFont="1" applyAlignment="1">
      <alignment vertical="center"/>
    </xf>
    <xf numFmtId="0" fontId="13" fillId="4" borderId="11" xfId="0" applyFont="1" applyFill="1" applyBorder="1" applyAlignment="1">
      <alignment vertical="center" wrapText="1"/>
    </xf>
    <xf numFmtId="0" fontId="3" fillId="0" borderId="25" xfId="0" applyFont="1" applyFill="1" applyBorder="1" applyAlignment="1">
      <alignment vertical="center" wrapText="1"/>
    </xf>
    <xf numFmtId="0" fontId="3" fillId="2" borderId="26" xfId="0" applyFont="1" applyFill="1" applyBorder="1" applyAlignment="1">
      <alignment vertical="center" wrapText="1"/>
    </xf>
    <xf numFmtId="0" fontId="14" fillId="0" borderId="0" xfId="0" applyFont="1" applyAlignment="1">
      <alignment vertical="center"/>
    </xf>
    <xf numFmtId="14" fontId="5" fillId="0" borderId="1" xfId="0" applyNumberFormat="1" applyFont="1" applyBorder="1" applyAlignment="1" applyProtection="1">
      <alignment vertical="center" wrapText="1"/>
      <protection/>
    </xf>
  </cellXfs>
  <cellStyles count="9">
    <cellStyle name="Normal" xfId="0"/>
    <cellStyle name="Followed Hyperlink" xfId="15"/>
    <cellStyle name="Comma" xfId="16"/>
    <cellStyle name="Comma [0]" xfId="17"/>
    <cellStyle name="Hyperlink" xfId="18"/>
    <cellStyle name="Percent" xfId="19"/>
    <cellStyle name="Standard_Tabelle1"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48</xdr:row>
      <xdr:rowOff>47625</xdr:rowOff>
    </xdr:from>
    <xdr:to>
      <xdr:col>2</xdr:col>
      <xdr:colOff>1724025</xdr:colOff>
      <xdr:row>48</xdr:row>
      <xdr:rowOff>390525</xdr:rowOff>
    </xdr:to>
    <xdr:pic>
      <xdr:nvPicPr>
        <xdr:cNvPr id="1" name="CheckBox1"/>
        <xdr:cNvPicPr preferRelativeResize="1">
          <a:picLocks noChangeAspect="1"/>
        </xdr:cNvPicPr>
      </xdr:nvPicPr>
      <xdr:blipFill>
        <a:blip r:embed="rId1"/>
        <a:stretch>
          <a:fillRect/>
        </a:stretch>
      </xdr:blipFill>
      <xdr:spPr>
        <a:xfrm>
          <a:off x="3810000" y="35652075"/>
          <a:ext cx="1428750" cy="342900"/>
        </a:xfrm>
        <a:prstGeom prst="rect">
          <a:avLst/>
        </a:prstGeom>
        <a:noFill/>
        <a:ln w="9525" cmpd="sng">
          <a:noFill/>
        </a:ln>
      </xdr:spPr>
    </xdr:pic>
    <xdr:clientData fLocksWithSheet="0" fPrintsWithSheet="0"/>
  </xdr:twoCellAnchor>
  <xdr:twoCellAnchor>
    <xdr:from>
      <xdr:col>0</xdr:col>
      <xdr:colOff>85725</xdr:colOff>
      <xdr:row>0</xdr:row>
      <xdr:rowOff>28575</xdr:rowOff>
    </xdr:from>
    <xdr:to>
      <xdr:col>0</xdr:col>
      <xdr:colOff>752475</xdr:colOff>
      <xdr:row>0</xdr:row>
      <xdr:rowOff>733425</xdr:rowOff>
    </xdr:to>
    <xdr:pic>
      <xdr:nvPicPr>
        <xdr:cNvPr id="2" name="Picture 7"/>
        <xdr:cNvPicPr preferRelativeResize="1">
          <a:picLocks noChangeAspect="1"/>
        </xdr:cNvPicPr>
      </xdr:nvPicPr>
      <xdr:blipFill>
        <a:blip r:embed="rId2"/>
        <a:stretch>
          <a:fillRect/>
        </a:stretch>
      </xdr:blipFill>
      <xdr:spPr>
        <a:xfrm>
          <a:off x="85725" y="28575"/>
          <a:ext cx="666750" cy="704850"/>
        </a:xfrm>
        <a:prstGeom prst="rect">
          <a:avLst/>
        </a:prstGeom>
        <a:noFill/>
        <a:ln w="9525" cmpd="sng">
          <a:noFill/>
        </a:ln>
      </xdr:spPr>
    </xdr:pic>
    <xdr:clientData/>
  </xdr:twoCellAnchor>
</xdr:wsDr>
</file>

<file path=xl/tables/table1.xml><?xml version="1.0" encoding="utf-8"?>
<table xmlns="http://schemas.openxmlformats.org/spreadsheetml/2006/main" id="1" name="Liste1" displayName="Liste1" ref="G99:G532" totalsRowShown="0">
  <autoFilter ref="G99:G532"/>
  <tableColumns count="1">
    <tableColumn id="1" name="Körperschaf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ualifikationserhebung@idf.nrw.de" TargetMode="Externa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M545"/>
  <sheetViews>
    <sheetView tabSelected="1" workbookViewId="0" topLeftCell="A1">
      <pane xSplit="2" ySplit="2" topLeftCell="C3" activePane="bottomRight" state="frozen"/>
      <selection pane="topLeft" activeCell="A1" sqref="A1"/>
      <selection pane="topRight" activeCell="C1" sqref="C1"/>
      <selection pane="bottomLeft" activeCell="A2" sqref="A2"/>
      <selection pane="bottomRight" activeCell="D16" sqref="D16"/>
    </sheetView>
  </sheetViews>
  <sheetFormatPr defaultColWidth="11.421875" defaultRowHeight="12.75"/>
  <cols>
    <col min="1" max="1" width="12.421875" style="75" bestFit="1" customWidth="1"/>
    <col min="2" max="2" width="40.28125" style="46" customWidth="1"/>
    <col min="3" max="3" width="33.140625" style="18" customWidth="1"/>
    <col min="4" max="4" width="82.7109375" style="46" customWidth="1"/>
    <col min="5" max="5" width="0" style="46" hidden="1" customWidth="1"/>
    <col min="6" max="6" width="11.57421875" style="46" hidden="1" customWidth="1"/>
    <col min="7" max="7" width="14.421875" style="52" hidden="1" customWidth="1"/>
    <col min="8" max="8" width="13.8515625" style="46" hidden="1" customWidth="1"/>
    <col min="9" max="13" width="0" style="46" hidden="1" customWidth="1"/>
    <col min="14" max="16384" width="11.421875" style="46" customWidth="1"/>
  </cols>
  <sheetData>
    <row r="1" spans="1:7" s="1" customFormat="1" ht="60.75" customHeight="1" thickBot="1">
      <c r="A1" s="48"/>
      <c r="B1" s="91" t="s">
        <v>506</v>
      </c>
      <c r="G1" s="49"/>
    </row>
    <row r="2" spans="1:4" ht="26.25" thickBot="1">
      <c r="A2" s="50" t="s">
        <v>33</v>
      </c>
      <c r="B2" s="51" t="s">
        <v>34</v>
      </c>
      <c r="C2" s="2" t="s">
        <v>36</v>
      </c>
      <c r="D2" s="51" t="s">
        <v>35</v>
      </c>
    </row>
    <row r="3" spans="1:4" ht="25.5" customHeight="1" thickBot="1">
      <c r="A3" s="53"/>
      <c r="B3" s="88" t="s">
        <v>486</v>
      </c>
      <c r="C3" s="20"/>
      <c r="D3" s="28"/>
    </row>
    <row r="4" spans="1:7" s="55" customFormat="1" ht="25.5" customHeight="1" thickBot="1">
      <c r="A4" s="54">
        <v>1</v>
      </c>
      <c r="B4" s="29" t="s">
        <v>485</v>
      </c>
      <c r="C4" s="92">
        <v>40178</v>
      </c>
      <c r="D4" s="29" t="s">
        <v>514</v>
      </c>
      <c r="G4" s="56"/>
    </row>
    <row r="5" spans="1:7" ht="25.5" customHeight="1">
      <c r="A5" s="57">
        <v>2</v>
      </c>
      <c r="B5" s="30" t="s">
        <v>23</v>
      </c>
      <c r="C5" s="3"/>
      <c r="D5" s="30" t="s">
        <v>474</v>
      </c>
      <c r="G5" s="52">
        <f>IF(G7="","",G7&amp;" - "&amp;G6)</f>
      </c>
    </row>
    <row r="6" spans="1:7" s="59" customFormat="1" ht="25.5" customHeight="1">
      <c r="A6" s="58">
        <v>3</v>
      </c>
      <c r="B6" s="31" t="s">
        <v>24</v>
      </c>
      <c r="C6" s="4">
        <f aca="true" t="shared" si="0" ref="C6:C12">G6</f>
      </c>
      <c r="D6" s="31" t="s">
        <v>25</v>
      </c>
      <c r="G6" s="60">
        <f>IF(C5="","",C5)</f>
      </c>
    </row>
    <row r="7" spans="1:7" ht="25.5" customHeight="1">
      <c r="A7" s="61">
        <v>4</v>
      </c>
      <c r="B7" s="32" t="s">
        <v>28</v>
      </c>
      <c r="C7" s="5">
        <f t="shared" si="0"/>
      </c>
      <c r="D7" s="32" t="s">
        <v>25</v>
      </c>
      <c r="G7" s="52">
        <f>IF(ISERROR(VLOOKUP(C$5,$G$100:$M$544,2,FALSE)),"",VLOOKUP(C$5,$G$100:$M$544,2,FALSE))</f>
      </c>
    </row>
    <row r="8" spans="1:7" s="59" customFormat="1" ht="25.5" customHeight="1">
      <c r="A8" s="58">
        <v>5</v>
      </c>
      <c r="B8" s="31" t="s">
        <v>26</v>
      </c>
      <c r="C8" s="4">
        <f t="shared" si="0"/>
      </c>
      <c r="D8" s="31" t="s">
        <v>25</v>
      </c>
      <c r="G8" s="60">
        <f>IF(ISERROR(VLOOKUP(C$5,$G$100:$M$544,6,FALSE)),"",VLOOKUP(C$5,$G$100:$M$544,6,FALSE))</f>
      </c>
    </row>
    <row r="9" spans="1:7" ht="25.5" customHeight="1">
      <c r="A9" s="61">
        <v>6</v>
      </c>
      <c r="B9" s="32" t="s">
        <v>29</v>
      </c>
      <c r="C9" s="6">
        <f t="shared" si="0"/>
      </c>
      <c r="D9" s="32" t="s">
        <v>25</v>
      </c>
      <c r="G9" s="52">
        <f>IF(ISERROR(VLOOKUP(C$5,$G$100:$M$544,3,FALSE)),"",VLOOKUP(C$5,$G$100:$M$544,3,FALSE))</f>
      </c>
    </row>
    <row r="10" spans="1:7" s="59" customFormat="1" ht="25.5" customHeight="1">
      <c r="A10" s="58">
        <v>7</v>
      </c>
      <c r="B10" s="31" t="s">
        <v>27</v>
      </c>
      <c r="C10" s="4">
        <f t="shared" si="0"/>
      </c>
      <c r="D10" s="31" t="s">
        <v>25</v>
      </c>
      <c r="G10" s="60">
        <f>IF(ISERROR(VLOOKUP(C$5,$G$100:$M$544,7,FALSE)),"",VLOOKUP(C$5,$G$100:$M$544,7,FALSE))</f>
      </c>
    </row>
    <row r="11" spans="1:7" ht="25.5" customHeight="1">
      <c r="A11" s="61">
        <v>8</v>
      </c>
      <c r="B11" s="32" t="s">
        <v>30</v>
      </c>
      <c r="C11" s="7">
        <f t="shared" si="0"/>
      </c>
      <c r="D11" s="32" t="s">
        <v>25</v>
      </c>
      <c r="G11" s="52">
        <f>IF(ISERROR(VLOOKUP(C$5,$G$100:$M$544,4,FALSE)),"",VLOOKUP(C$5,$G$100:$M$544,4,FALSE))</f>
      </c>
    </row>
    <row r="12" spans="1:7" s="59" customFormat="1" ht="25.5" customHeight="1" thickBot="1">
      <c r="A12" s="62">
        <v>9</v>
      </c>
      <c r="B12" s="33" t="s">
        <v>31</v>
      </c>
      <c r="C12" s="8">
        <f t="shared" si="0"/>
      </c>
      <c r="D12" s="33" t="s">
        <v>25</v>
      </c>
      <c r="G12" s="60">
        <f>IF(C$5="","","Nordrhein-Westfalen")</f>
      </c>
    </row>
    <row r="13" spans="1:4" ht="90" customHeight="1" thickBot="1">
      <c r="A13" s="63">
        <v>10</v>
      </c>
      <c r="B13" s="34" t="s">
        <v>483</v>
      </c>
      <c r="C13" s="9"/>
      <c r="D13" s="34" t="s">
        <v>484</v>
      </c>
    </row>
    <row r="14" spans="1:7" ht="229.5">
      <c r="A14" s="53"/>
      <c r="B14" s="88" t="s">
        <v>508</v>
      </c>
      <c r="C14" s="10"/>
      <c r="D14" s="27" t="str">
        <f>"Zu den Ordnungsnummern "&amp;A15&amp;" bis "&amp;A21&amp;" bitte nur Einsatzkräfte angeben, ohne Ehrenabteilung, Jugendfeuerwehr- und Musikeinheiten.
"&amp;G14</f>
        <v>Zu den Ordnungsnummern 20 bis 26 bitte nur Einsatzkräfte angeben, ohne Ehrenabteilung, Jugendfeuerwehr- und Musikeinheiten.
Hauptamtliche Einsatzkräfte, die ehrenamtlich in der gleichen Feuerwehr aktiv sind, werden nur einmal im Hauptamt gezählt.
Bei Mitgliedschaft in mehreren freiwilligen Feuerwehren zählt nur die Feuerwehr am Wohnort.</v>
      </c>
      <c r="G14" s="52" t="s">
        <v>37</v>
      </c>
    </row>
    <row r="15" spans="1:4" ht="51">
      <c r="A15" s="58">
        <v>20</v>
      </c>
      <c r="B15" s="31" t="s">
        <v>492</v>
      </c>
      <c r="C15" s="11"/>
      <c r="D15" s="31" t="s">
        <v>519</v>
      </c>
    </row>
    <row r="16" spans="1:4" ht="33.75">
      <c r="A16" s="61">
        <v>21</v>
      </c>
      <c r="B16" s="32" t="s">
        <v>493</v>
      </c>
      <c r="C16" s="12"/>
      <c r="D16" s="32" t="s">
        <v>510</v>
      </c>
    </row>
    <row r="17" spans="1:4" ht="60" customHeight="1">
      <c r="A17" s="64">
        <v>22</v>
      </c>
      <c r="B17" s="35" t="s">
        <v>487</v>
      </c>
      <c r="C17" s="13"/>
      <c r="D17" s="35" t="s">
        <v>511</v>
      </c>
    </row>
    <row r="18" spans="1:4" ht="76.5">
      <c r="A18" s="61">
        <v>23</v>
      </c>
      <c r="B18" s="32" t="s">
        <v>488</v>
      </c>
      <c r="C18" s="12"/>
      <c r="D18" s="32" t="s">
        <v>512</v>
      </c>
    </row>
    <row r="19" spans="1:4" ht="63.75">
      <c r="A19" s="64">
        <v>24</v>
      </c>
      <c r="B19" s="35" t="s">
        <v>491</v>
      </c>
      <c r="C19" s="13"/>
      <c r="D19" s="35" t="s">
        <v>509</v>
      </c>
    </row>
    <row r="20" spans="1:4" ht="60" customHeight="1">
      <c r="A20" s="61">
        <v>25</v>
      </c>
      <c r="B20" s="32" t="s">
        <v>489</v>
      </c>
      <c r="C20" s="12"/>
      <c r="D20" s="32" t="s">
        <v>494</v>
      </c>
    </row>
    <row r="21" spans="1:4" ht="60" customHeight="1" thickBot="1">
      <c r="A21" s="65">
        <v>26</v>
      </c>
      <c r="B21" s="36" t="s">
        <v>490</v>
      </c>
      <c r="C21" s="14"/>
      <c r="D21" s="36" t="s">
        <v>495</v>
      </c>
    </row>
    <row r="22" spans="1:4" ht="94.5">
      <c r="A22" s="53"/>
      <c r="B22" s="88" t="s">
        <v>515</v>
      </c>
      <c r="C22" s="10"/>
      <c r="D22" s="27" t="str">
        <f>"Zu den Ordnungsnummern "&amp;A23&amp;" bis "&amp;A28&amp;" bitte nur die nach Annahme des Meldenden als notwendig erachteten ehrenamtlichen Einsatzkräfte angeben, ohne Ehrenabteilung, Jugendfeuerwehr- und Musikeinheiten."</f>
        <v>Zu den Ordnungsnummern 30/31 bis 36 bitte nur die nach Annahme des Meldenden als notwendig erachteten ehrenamtlichen Einsatzkräfte angeben, ohne Ehrenabteilung, Jugendfeuerwehr- und Musikeinheiten.</v>
      </c>
    </row>
    <row r="23" spans="1:4" ht="63.75">
      <c r="A23" s="58" t="str">
        <f>"30/31"</f>
        <v>30/31</v>
      </c>
      <c r="B23" s="31" t="s">
        <v>507</v>
      </c>
      <c r="C23" s="11"/>
      <c r="D23" s="31" t="str">
        <f>"Hier bitte SOLL-Zahl als Summe aller ehrenamtlichen Mannschaftsdienstgrade angeben, Erläuterungen siehe Ordnungsnummern "&amp;A15&amp;" und "&amp;A16</f>
        <v>Hier bitte SOLL-Zahl als Summe aller ehrenamtlichen Mannschaftsdienstgrade angeben, Erläuterungen siehe Ordnungsnummern 20 und 21</v>
      </c>
    </row>
    <row r="24" spans="1:4" ht="60" customHeight="1">
      <c r="A24" s="61">
        <v>32</v>
      </c>
      <c r="B24" s="32" t="s">
        <v>487</v>
      </c>
      <c r="C24" s="12"/>
      <c r="D24" s="32" t="str">
        <f>"Hier bitte SOLL-Zahl als Summe aller ehrenamtlichen Gruppenführerdienstgrade angeben, Erläuterungen siehe Ordnungsnummer "&amp;A17</f>
        <v>Hier bitte SOLL-Zahl als Summe aller ehrenamtlichen Gruppenführerdienstgrade angeben, Erläuterungen siehe Ordnungsnummer 22</v>
      </c>
    </row>
    <row r="25" spans="1:4" ht="60" customHeight="1">
      <c r="A25" s="64">
        <v>33</v>
      </c>
      <c r="B25" s="35" t="s">
        <v>488</v>
      </c>
      <c r="C25" s="13"/>
      <c r="D25" s="35" t="str">
        <f>"Hier bitte SOLL-Zahl der ehrenamtlichen Zugführer angeben, Erläuterungen siehe Ordnungsnummer "&amp;A18&amp;". Zugführer, die zusätzlich über eine Verbandsführerqualifikation verfügen sollen, sind hier mit aufzuführen, siehe Ordnungsnummer "&amp;A26</f>
        <v>Hier bitte SOLL-Zahl der ehrenamtlichen Zugführer angeben, Erläuterungen siehe Ordnungsnummer 23. Zugführer, die zusätzlich über eine Verbandsführerqualifikation verfügen sollen, sind hier mit aufzuführen, siehe Ordnungsnummer 34</v>
      </c>
    </row>
    <row r="26" spans="1:4" ht="60" customHeight="1">
      <c r="A26" s="61">
        <v>34</v>
      </c>
      <c r="B26" s="32" t="s">
        <v>491</v>
      </c>
      <c r="C26" s="12"/>
      <c r="D26" s="32" t="str">
        <f>"Hier bitte SOLL-Zahl der ehrenamtlichen Verbandsführer angeben, die nicht zusätzlich die Qualifikation Stabsarbeit benötigen; Erläuterungen siehe Ordnungsnummer "&amp;A19</f>
        <v>Hier bitte SOLL-Zahl der ehrenamtlichen Verbandsführer angeben, die nicht zusätzlich die Qualifikation Stabsarbeit benötigen; Erläuterungen siehe Ordnungsnummer 24</v>
      </c>
    </row>
    <row r="27" spans="1:4" ht="60" customHeight="1">
      <c r="A27" s="64">
        <v>35</v>
      </c>
      <c r="B27" s="35" t="s">
        <v>489</v>
      </c>
      <c r="C27" s="13"/>
      <c r="D27" s="35" t="str">
        <f>"Hier bitte SOLL-Zahl der ehrenamtlichen Verbandsführer mit zusätzlicher Qualifikation Stabsarbeit angeben, Erläuterungen siehe Ordnungsnummer "&amp;A20</f>
        <v>Hier bitte SOLL-Zahl der ehrenamtlichen Verbandsführer mit zusätzlicher Qualifikation Stabsarbeit angeben, Erläuterungen siehe Ordnungsnummer 25</v>
      </c>
    </row>
    <row r="28" spans="1:4" ht="60" customHeight="1" thickBot="1">
      <c r="A28" s="66">
        <v>36</v>
      </c>
      <c r="B28" s="37" t="s">
        <v>490</v>
      </c>
      <c r="C28" s="15"/>
      <c r="D28" s="37" t="str">
        <f>"Hier bitte SOLL-Zahl angeben, Erläuterungen siehe Ordnungsnummer "&amp;A21</f>
        <v>Hier bitte SOLL-Zahl angeben, Erläuterungen siehe Ordnungsnummer 26</v>
      </c>
    </row>
    <row r="29" spans="1:4" ht="60" customHeight="1">
      <c r="A29" s="67">
        <v>40</v>
      </c>
      <c r="B29" s="38" t="s">
        <v>12</v>
      </c>
      <c r="C29" s="16"/>
      <c r="D29" s="38" t="s">
        <v>14</v>
      </c>
    </row>
    <row r="30" spans="1:4" ht="60" customHeight="1" thickBot="1">
      <c r="A30" s="66">
        <v>41</v>
      </c>
      <c r="B30" s="37" t="s">
        <v>13</v>
      </c>
      <c r="C30" s="15"/>
      <c r="D30" s="37" t="s">
        <v>518</v>
      </c>
    </row>
    <row r="31" spans="1:4" ht="60" customHeight="1">
      <c r="A31" s="53"/>
      <c r="B31" s="88" t="s">
        <v>11</v>
      </c>
      <c r="C31" s="10"/>
      <c r="D31" s="27" t="str">
        <f>"Bitte zu den Ordnungsnummern "&amp;A32&amp;" bis "&amp;A37&amp;" nur feuerwehrtechnische Beamte angeben.
Hauptamtliche Einsatzkräfte, die ehrenamtlich in der gleichen Feuerwehr aktiv sind, werden nur einmal im Hauptamt gezählt."</f>
        <v>Bitte zu den Ordnungsnummern 51 bis 56 nur feuerwehrtechnische Beamte angeben.
Hauptamtliche Einsatzkräfte, die ehrenamtlich in der gleichen Feuerwehr aktiv sind, werden nur einmal im Hauptamt gezählt.</v>
      </c>
    </row>
    <row r="32" spans="1:4" ht="60" customHeight="1">
      <c r="A32" s="61">
        <v>51</v>
      </c>
      <c r="B32" s="32" t="s">
        <v>0</v>
      </c>
      <c r="C32" s="12"/>
      <c r="D32" s="32" t="s">
        <v>496</v>
      </c>
    </row>
    <row r="33" spans="1:4" ht="60" customHeight="1">
      <c r="A33" s="64">
        <v>52</v>
      </c>
      <c r="B33" s="35" t="s">
        <v>1</v>
      </c>
      <c r="C33" s="13"/>
      <c r="D33" s="35" t="s">
        <v>8</v>
      </c>
    </row>
    <row r="34" spans="1:4" ht="60" customHeight="1">
      <c r="A34" s="61">
        <v>53</v>
      </c>
      <c r="B34" s="32" t="s">
        <v>2</v>
      </c>
      <c r="C34" s="12"/>
      <c r="D34" s="32" t="s">
        <v>6</v>
      </c>
    </row>
    <row r="35" spans="1:4" ht="60" customHeight="1">
      <c r="A35" s="64">
        <v>54</v>
      </c>
      <c r="B35" s="35" t="s">
        <v>3</v>
      </c>
      <c r="C35" s="13"/>
      <c r="D35" s="35" t="s">
        <v>9</v>
      </c>
    </row>
    <row r="36" spans="1:4" ht="60" customHeight="1">
      <c r="A36" s="61">
        <v>55</v>
      </c>
      <c r="B36" s="32" t="s">
        <v>4</v>
      </c>
      <c r="C36" s="12"/>
      <c r="D36" s="32" t="s">
        <v>10</v>
      </c>
    </row>
    <row r="37" spans="1:4" ht="60" customHeight="1" thickBot="1">
      <c r="A37" s="65">
        <v>56</v>
      </c>
      <c r="B37" s="36" t="s">
        <v>5</v>
      </c>
      <c r="C37" s="14"/>
      <c r="D37" s="36" t="s">
        <v>7</v>
      </c>
    </row>
    <row r="38" spans="1:4" ht="60" customHeight="1" thickBot="1">
      <c r="A38" s="68">
        <v>62</v>
      </c>
      <c r="B38" s="39" t="s">
        <v>516</v>
      </c>
      <c r="C38" s="17"/>
      <c r="D38" s="39" t="s">
        <v>517</v>
      </c>
    </row>
    <row r="39" spans="1:4" ht="102">
      <c r="A39" s="67">
        <v>70</v>
      </c>
      <c r="B39" s="40" t="s">
        <v>15</v>
      </c>
      <c r="C39" s="16"/>
      <c r="D39" s="38" t="s">
        <v>32</v>
      </c>
    </row>
    <row r="40" spans="1:4" ht="75" customHeight="1">
      <c r="A40" s="61">
        <v>71</v>
      </c>
      <c r="B40" s="32" t="s">
        <v>16</v>
      </c>
      <c r="C40" s="12"/>
      <c r="D40" s="32" t="str">
        <f>"Hier bitte die Anzahl der für den Leitstellenbetrieb vorgehaltenen Disponenten mD angeben. (IST-Zahl)
Die hier angeführten Beamten sind in der unter Ordnungsnummer "&amp;A32&amp;" angegebenen Anzahl enthalten."</f>
        <v>Hier bitte die Anzahl der für den Leitstellenbetrieb vorgehaltenen Disponenten mD angeben. (IST-Zahl)
Die hier angeführten Beamten sind in der unter Ordnungsnummer 51 angegebenen Anzahl enthalten.</v>
      </c>
    </row>
    <row r="41" spans="1:4" ht="75" customHeight="1">
      <c r="A41" s="64">
        <v>72</v>
      </c>
      <c r="B41" s="35" t="s">
        <v>18</v>
      </c>
      <c r="C41" s="13"/>
      <c r="D41" s="35" t="str">
        <f>"Hier bitte die Anzahl der für den Leitstellenbetrieb vorgehaltenen Disponenten mD mit absolviertem Lehrgang B III oder B mD (F) angeben. (IST-Zahl)
Die hier angeführten Beamten sind in der unter Ordnungsnummer "&amp;A33&amp;" angegebenen Anzahl enthalten."</f>
        <v>Hier bitte die Anzahl der für den Leitstellenbetrieb vorgehaltenen Disponenten mD mit absolviertem Lehrgang B III oder B mD (F) angeben. (IST-Zahl)
Die hier angeführten Beamten sind in der unter Ordnungsnummer 52 angegebenen Anzahl enthalten.</v>
      </c>
    </row>
    <row r="42" spans="1:4" ht="75" customHeight="1" thickBot="1">
      <c r="A42" s="66">
        <v>73</v>
      </c>
      <c r="B42" s="37" t="s">
        <v>17</v>
      </c>
      <c r="C42" s="15"/>
      <c r="D42" s="37" t="str">
        <f>"Hier bitte die Anzahl der für den Leitstellenbetrieb vorgehaltenen Führungskräfte gD angeben. (IST-Zahl)
Die hier angeführten Beamten sind in der unter Ordnungsnummer "&amp;A34&amp;" angegebenen Anzahl enthalten."</f>
        <v>Hier bitte die Anzahl der für den Leitstellenbetrieb vorgehaltenen Führungskräfte gD angeben. (IST-Zahl)
Die hier angeführten Beamten sind in der unter Ordnungsnummer 53 angegebenen Anzahl enthalten.</v>
      </c>
    </row>
    <row r="43" spans="1:4" ht="75" customHeight="1">
      <c r="A43" s="69">
        <v>80</v>
      </c>
      <c r="B43" s="41" t="s">
        <v>19</v>
      </c>
      <c r="C43" s="16"/>
      <c r="D43" s="41" t="s">
        <v>513</v>
      </c>
    </row>
    <row r="44" spans="1:4" ht="75" customHeight="1">
      <c r="A44" s="61">
        <v>81</v>
      </c>
      <c r="B44" s="32" t="s">
        <v>20</v>
      </c>
      <c r="C44" s="12"/>
      <c r="D44" s="32" t="str">
        <f>"Hier bitte die Anzahl der für den Betrieb der Einsatzzentrale vorgehaltenen Disponenten mD angeben. (IST-Zahl)
Die hier angeführten Beamten sind in der unter Ordnungsnummer "&amp;A32&amp;" angegebenen Anzahl enthalten."</f>
        <v>Hier bitte die Anzahl der für den Betrieb der Einsatzzentrale vorgehaltenen Disponenten mD angeben. (IST-Zahl)
Die hier angeführten Beamten sind in der unter Ordnungsnummer 51 angegebenen Anzahl enthalten.</v>
      </c>
    </row>
    <row r="45" spans="1:4" ht="75" customHeight="1">
      <c r="A45" s="64">
        <v>82</v>
      </c>
      <c r="B45" s="35" t="s">
        <v>21</v>
      </c>
      <c r="C45" s="13"/>
      <c r="D45" s="35" t="str">
        <f>"Hier bitte die Anzahl der für den Betrieb der Einsatzzentrale vorgehaltenen Disponenten mD mit absolviertem Lehrgang B III oder B mD (F) angeben. (IST-Zahl)
Die hier angeführten Beamten sind in der unter Ordnungsnummer "&amp;A33&amp;" angegebenen Anzahl enthalten."</f>
        <v>Hier bitte die Anzahl der für den Betrieb der Einsatzzentrale vorgehaltenen Disponenten mD mit absolviertem Lehrgang B III oder B mD (F) angeben. (IST-Zahl)
Die hier angeführten Beamten sind in der unter Ordnungsnummer 52 angegebenen Anzahl enthalten.</v>
      </c>
    </row>
    <row r="46" spans="1:4" ht="75" customHeight="1" thickBot="1">
      <c r="A46" s="70">
        <v>83</v>
      </c>
      <c r="B46" s="42" t="s">
        <v>22</v>
      </c>
      <c r="C46" s="22"/>
      <c r="D46" s="42" t="str">
        <f>"Hier bitte die Anzahl der für den Betrieb der Einsatzzentrale vorgehaltenen Führungskräfte gD angeben. (IST-Zahl)
Die hier angeführten Beamten sind in der unter Ordnungsnummer "&amp;A34&amp;" angegebenen Anzahl enthalten."</f>
        <v>Hier bitte die Anzahl der für den Betrieb der Einsatzzentrale vorgehaltenen Führungskräfte gD angeben. (IST-Zahl)
Die hier angeführten Beamten sind in der unter Ordnungsnummer 53 angegebenen Anzahl enthalten.</v>
      </c>
    </row>
    <row r="47" spans="1:4" ht="25.5">
      <c r="A47" s="71">
        <v>90</v>
      </c>
      <c r="B47" s="89" t="s">
        <v>503</v>
      </c>
      <c r="C47" s="24"/>
      <c r="D47" s="43" t="s">
        <v>502</v>
      </c>
    </row>
    <row r="48" spans="1:4" ht="26.25" thickBot="1">
      <c r="A48" s="66">
        <v>91</v>
      </c>
      <c r="B48" s="90" t="s">
        <v>504</v>
      </c>
      <c r="C48" s="25"/>
      <c r="D48" s="44" t="s">
        <v>505</v>
      </c>
    </row>
    <row r="49" spans="1:4" ht="38.25">
      <c r="A49" s="72">
        <v>98</v>
      </c>
      <c r="B49" s="45" t="s">
        <v>498</v>
      </c>
      <c r="C49" s="23"/>
      <c r="D49" s="45" t="s">
        <v>497</v>
      </c>
    </row>
    <row r="50" spans="1:3" ht="18" hidden="1">
      <c r="A50" s="73"/>
      <c r="C50" s="21">
        <f>TEXT(C7,", ")&amp;C6</f>
      </c>
    </row>
    <row r="51" spans="1:4" ht="38.25">
      <c r="A51" s="74">
        <v>99</v>
      </c>
      <c r="B51" s="47" t="s">
        <v>499</v>
      </c>
      <c r="C51" s="26" t="s">
        <v>501</v>
      </c>
      <c r="D51" s="47" t="s">
        <v>500</v>
      </c>
    </row>
    <row r="96" ht="12.75">
      <c r="G96" s="46" t="s">
        <v>481</v>
      </c>
    </row>
    <row r="97" ht="12.75">
      <c r="G97" s="46" t="s">
        <v>482</v>
      </c>
    </row>
    <row r="98" ht="12.75">
      <c r="G98" s="46"/>
    </row>
    <row r="99" spans="7:13" ht="30.75">
      <c r="G99" s="76" t="s">
        <v>38</v>
      </c>
      <c r="H99" s="77" t="s">
        <v>28</v>
      </c>
      <c r="I99" s="78" t="s">
        <v>29</v>
      </c>
      <c r="J99" s="79" t="s">
        <v>30</v>
      </c>
      <c r="K99" s="76" t="s">
        <v>38</v>
      </c>
      <c r="L99" s="76" t="s">
        <v>39</v>
      </c>
      <c r="M99" s="76" t="s">
        <v>40</v>
      </c>
    </row>
    <row r="100" spans="7:13" ht="12.75">
      <c r="G100" s="80" t="s">
        <v>119</v>
      </c>
      <c r="H100" s="81">
        <v>5334002</v>
      </c>
      <c r="I100" s="82">
        <v>5334</v>
      </c>
      <c r="J100" s="83">
        <v>53</v>
      </c>
      <c r="K100" s="80" t="s">
        <v>119</v>
      </c>
      <c r="L100" s="84" t="s">
        <v>118</v>
      </c>
      <c r="M100" s="84" t="s">
        <v>114</v>
      </c>
    </row>
    <row r="101" spans="7:13" ht="12.75">
      <c r="G101" s="80" t="s">
        <v>118</v>
      </c>
      <c r="H101" s="81">
        <v>5334000</v>
      </c>
      <c r="I101" s="82">
        <v>5334</v>
      </c>
      <c r="J101" s="83">
        <v>53</v>
      </c>
      <c r="K101" s="80" t="s">
        <v>118</v>
      </c>
      <c r="L101" s="84" t="s">
        <v>118</v>
      </c>
      <c r="M101" s="84" t="s">
        <v>114</v>
      </c>
    </row>
    <row r="102" spans="7:13" ht="12.75">
      <c r="G102" s="80" t="s">
        <v>227</v>
      </c>
      <c r="H102" s="81">
        <v>5554004</v>
      </c>
      <c r="I102" s="82">
        <v>5554</v>
      </c>
      <c r="J102" s="83">
        <v>55</v>
      </c>
      <c r="K102" s="80" t="s">
        <v>227</v>
      </c>
      <c r="L102" s="84" t="s">
        <v>226</v>
      </c>
      <c r="M102" s="84" t="s">
        <v>222</v>
      </c>
    </row>
    <row r="103" spans="7:13" ht="12.75">
      <c r="G103" s="80" t="s">
        <v>293</v>
      </c>
      <c r="H103" s="81">
        <v>5570004</v>
      </c>
      <c r="I103" s="82">
        <v>5570</v>
      </c>
      <c r="J103" s="83">
        <v>55</v>
      </c>
      <c r="K103" s="80" t="s">
        <v>293</v>
      </c>
      <c r="L103" s="84" t="s">
        <v>292</v>
      </c>
      <c r="M103" s="84" t="s">
        <v>222</v>
      </c>
    </row>
    <row r="104" spans="7:13" ht="12.75">
      <c r="G104" s="80" t="s">
        <v>130</v>
      </c>
      <c r="H104" s="81">
        <v>5358004</v>
      </c>
      <c r="I104" s="82">
        <v>5358</v>
      </c>
      <c r="J104" s="83">
        <v>53</v>
      </c>
      <c r="K104" s="80" t="s">
        <v>130</v>
      </c>
      <c r="L104" s="84" t="s">
        <v>129</v>
      </c>
      <c r="M104" s="84" t="s">
        <v>114</v>
      </c>
    </row>
    <row r="105" spans="7:13" ht="12.75">
      <c r="G105" s="80" t="s">
        <v>203</v>
      </c>
      <c r="H105" s="81">
        <v>5382004</v>
      </c>
      <c r="I105" s="82">
        <v>5382</v>
      </c>
      <c r="J105" s="83">
        <v>53</v>
      </c>
      <c r="K105" s="80" t="s">
        <v>203</v>
      </c>
      <c r="L105" s="84" t="s">
        <v>202</v>
      </c>
      <c r="M105" s="84" t="s">
        <v>114</v>
      </c>
    </row>
    <row r="106" spans="7:13" ht="12.75">
      <c r="G106" s="80" t="s">
        <v>101</v>
      </c>
      <c r="H106" s="81">
        <v>5170004</v>
      </c>
      <c r="I106" s="82">
        <v>5170</v>
      </c>
      <c r="J106" s="83">
        <v>51</v>
      </c>
      <c r="K106" s="80" t="s">
        <v>101</v>
      </c>
      <c r="L106" s="84" t="s">
        <v>100</v>
      </c>
      <c r="M106" s="84" t="s">
        <v>42</v>
      </c>
    </row>
    <row r="107" spans="7:13" ht="12.75">
      <c r="G107" s="80" t="s">
        <v>120</v>
      </c>
      <c r="H107" s="81">
        <v>5334004</v>
      </c>
      <c r="I107" s="82">
        <v>5334</v>
      </c>
      <c r="J107" s="83">
        <v>53</v>
      </c>
      <c r="K107" s="80" t="s">
        <v>120</v>
      </c>
      <c r="L107" s="84" t="s">
        <v>118</v>
      </c>
      <c r="M107" s="84" t="s">
        <v>114</v>
      </c>
    </row>
    <row r="108" spans="7:13" ht="12.75">
      <c r="G108" s="80" t="s">
        <v>413</v>
      </c>
      <c r="H108" s="81">
        <v>5962004</v>
      </c>
      <c r="I108" s="82">
        <v>5962</v>
      </c>
      <c r="J108" s="83">
        <v>59</v>
      </c>
      <c r="K108" s="80" t="s">
        <v>413</v>
      </c>
      <c r="L108" s="84" t="s">
        <v>412</v>
      </c>
      <c r="M108" s="84" t="s">
        <v>383</v>
      </c>
    </row>
    <row r="109" spans="7:13" ht="12.75">
      <c r="G109" s="80" t="s">
        <v>373</v>
      </c>
      <c r="H109" s="81">
        <v>5774004</v>
      </c>
      <c r="I109" s="82">
        <v>5774</v>
      </c>
      <c r="J109" s="83">
        <v>57</v>
      </c>
      <c r="K109" s="80" t="s">
        <v>373</v>
      </c>
      <c r="L109" s="84" t="s">
        <v>372</v>
      </c>
      <c r="M109" s="84" t="s">
        <v>306</v>
      </c>
    </row>
    <row r="110" spans="7:13" ht="12.75">
      <c r="G110" s="80" t="s">
        <v>268</v>
      </c>
      <c r="H110" s="81">
        <v>5566004</v>
      </c>
      <c r="I110" s="82">
        <v>5566</v>
      </c>
      <c r="J110" s="83">
        <v>55</v>
      </c>
      <c r="K110" s="80" t="s">
        <v>268</v>
      </c>
      <c r="L110" s="84" t="s">
        <v>267</v>
      </c>
      <c r="M110" s="84" t="s">
        <v>222</v>
      </c>
    </row>
    <row r="111" spans="7:13" ht="12.75">
      <c r="G111" s="80" t="s">
        <v>449</v>
      </c>
      <c r="H111" s="81">
        <v>5974004</v>
      </c>
      <c r="I111" s="82">
        <v>5974</v>
      </c>
      <c r="J111" s="83">
        <v>59</v>
      </c>
      <c r="K111" s="80" t="s">
        <v>449</v>
      </c>
      <c r="L111" s="84" t="s">
        <v>448</v>
      </c>
      <c r="M111" s="84" t="s">
        <v>383</v>
      </c>
    </row>
    <row r="112" spans="7:13" ht="12.75">
      <c r="G112" s="80" t="s">
        <v>383</v>
      </c>
      <c r="H112" s="81">
        <v>5900000</v>
      </c>
      <c r="I112" s="82">
        <v>5900</v>
      </c>
      <c r="J112" s="83">
        <v>59</v>
      </c>
      <c r="K112" s="80" t="s">
        <v>383</v>
      </c>
      <c r="L112" s="84" t="s">
        <v>383</v>
      </c>
      <c r="M112" s="84" t="s">
        <v>383</v>
      </c>
    </row>
    <row r="113" spans="7:13" ht="12.75">
      <c r="G113" s="80" t="s">
        <v>400</v>
      </c>
      <c r="H113" s="81">
        <v>5958004</v>
      </c>
      <c r="I113" s="82">
        <v>5958</v>
      </c>
      <c r="J113" s="83">
        <v>59</v>
      </c>
      <c r="K113" s="80" t="s">
        <v>400</v>
      </c>
      <c r="L113" s="84" t="s">
        <v>399</v>
      </c>
      <c r="M113" s="84" t="s">
        <v>383</v>
      </c>
    </row>
    <row r="114" spans="7:13" ht="12.75">
      <c r="G114" s="80" t="s">
        <v>245</v>
      </c>
      <c r="H114" s="81">
        <v>5558004</v>
      </c>
      <c r="I114" s="82">
        <v>5558</v>
      </c>
      <c r="J114" s="83">
        <v>55</v>
      </c>
      <c r="K114" s="80" t="s">
        <v>245</v>
      </c>
      <c r="L114" s="84" t="s">
        <v>244</v>
      </c>
      <c r="M114" s="84" t="s">
        <v>222</v>
      </c>
    </row>
    <row r="115" spans="7:13" ht="12.75">
      <c r="G115" s="80" t="s">
        <v>429</v>
      </c>
      <c r="H115" s="81">
        <v>5966004</v>
      </c>
      <c r="I115" s="82">
        <v>5966</v>
      </c>
      <c r="J115" s="83">
        <v>59</v>
      </c>
      <c r="K115" s="80" t="s">
        <v>429</v>
      </c>
      <c r="L115" s="84" t="s">
        <v>428</v>
      </c>
      <c r="M115" s="84" t="s">
        <v>383</v>
      </c>
    </row>
    <row r="116" spans="7:13" ht="12.75">
      <c r="G116" s="80" t="s">
        <v>344</v>
      </c>
      <c r="H116" s="81">
        <v>5766004</v>
      </c>
      <c r="I116" s="82">
        <v>5766</v>
      </c>
      <c r="J116" s="83">
        <v>57</v>
      </c>
      <c r="K116" s="80" t="s">
        <v>344</v>
      </c>
      <c r="L116" s="84" t="s">
        <v>343</v>
      </c>
      <c r="M116" s="84" t="s">
        <v>306</v>
      </c>
    </row>
    <row r="117" spans="7:13" ht="12.75">
      <c r="G117" s="80" t="s">
        <v>437</v>
      </c>
      <c r="H117" s="81">
        <v>5970004</v>
      </c>
      <c r="I117" s="82">
        <v>5970</v>
      </c>
      <c r="J117" s="83">
        <v>59</v>
      </c>
      <c r="K117" s="80" t="s">
        <v>437</v>
      </c>
      <c r="L117" s="84" t="s">
        <v>436</v>
      </c>
      <c r="M117" s="84" t="s">
        <v>383</v>
      </c>
    </row>
    <row r="118" spans="7:13" ht="12.75">
      <c r="G118" s="80" t="s">
        <v>333</v>
      </c>
      <c r="H118" s="81">
        <v>5762004</v>
      </c>
      <c r="I118" s="82">
        <v>5762</v>
      </c>
      <c r="J118" s="83">
        <v>57</v>
      </c>
      <c r="K118" s="80" t="s">
        <v>333</v>
      </c>
      <c r="L118" s="84" t="s">
        <v>332</v>
      </c>
      <c r="M118" s="84" t="s">
        <v>306</v>
      </c>
    </row>
    <row r="119" spans="7:13" ht="12.75">
      <c r="G119" s="80" t="s">
        <v>204</v>
      </c>
      <c r="H119" s="81">
        <v>5382008</v>
      </c>
      <c r="I119" s="82">
        <v>5382</v>
      </c>
      <c r="J119" s="83">
        <v>53</v>
      </c>
      <c r="K119" s="80" t="s">
        <v>204</v>
      </c>
      <c r="L119" s="84" t="s">
        <v>202</v>
      </c>
      <c r="M119" s="84" t="s">
        <v>114</v>
      </c>
    </row>
    <row r="120" spans="7:13" ht="12.75">
      <c r="G120" s="80" t="s">
        <v>443</v>
      </c>
      <c r="H120" s="81">
        <v>5970028</v>
      </c>
      <c r="I120" s="82">
        <v>5970</v>
      </c>
      <c r="J120" s="83">
        <v>59</v>
      </c>
      <c r="K120" s="80" t="s">
        <v>443</v>
      </c>
      <c r="L120" s="84" t="s">
        <v>436</v>
      </c>
      <c r="M120" s="84" t="s">
        <v>383</v>
      </c>
    </row>
    <row r="121" spans="7:13" ht="12.75">
      <c r="G121" s="80" t="s">
        <v>374</v>
      </c>
      <c r="H121" s="81">
        <v>5774008</v>
      </c>
      <c r="I121" s="82">
        <v>5774</v>
      </c>
      <c r="J121" s="83">
        <v>57</v>
      </c>
      <c r="K121" s="80" t="s">
        <v>374</v>
      </c>
      <c r="L121" s="84" t="s">
        <v>372</v>
      </c>
      <c r="M121" s="84" t="s">
        <v>306</v>
      </c>
    </row>
    <row r="122" spans="7:13" ht="12.75">
      <c r="G122" s="80" t="s">
        <v>157</v>
      </c>
      <c r="H122" s="81">
        <v>5366004</v>
      </c>
      <c r="I122" s="82">
        <v>5366</v>
      </c>
      <c r="J122" s="83">
        <v>53</v>
      </c>
      <c r="K122" s="80" t="s">
        <v>157</v>
      </c>
      <c r="L122" s="84" t="s">
        <v>156</v>
      </c>
      <c r="M122" s="84" t="s">
        <v>114</v>
      </c>
    </row>
    <row r="123" spans="7:13" ht="12.75">
      <c r="G123" s="80" t="s">
        <v>361</v>
      </c>
      <c r="H123" s="81">
        <v>5770004</v>
      </c>
      <c r="I123" s="82">
        <v>5770</v>
      </c>
      <c r="J123" s="83">
        <v>57</v>
      </c>
      <c r="K123" s="80" t="s">
        <v>361</v>
      </c>
      <c r="L123" s="84" t="s">
        <v>360</v>
      </c>
      <c r="M123" s="84" t="s">
        <v>306</v>
      </c>
    </row>
    <row r="124" spans="7:13" ht="12.75">
      <c r="G124" s="80" t="s">
        <v>345</v>
      </c>
      <c r="H124" s="81">
        <v>5766008</v>
      </c>
      <c r="I124" s="82">
        <v>5766</v>
      </c>
      <c r="J124" s="83">
        <v>57</v>
      </c>
      <c r="K124" s="80" t="s">
        <v>345</v>
      </c>
      <c r="L124" s="84" t="s">
        <v>343</v>
      </c>
      <c r="M124" s="84" t="s">
        <v>306</v>
      </c>
    </row>
    <row r="125" spans="7:13" ht="12.75">
      <c r="G125" s="80" t="s">
        <v>450</v>
      </c>
      <c r="H125" s="81">
        <v>5974008</v>
      </c>
      <c r="I125" s="82">
        <v>5974</v>
      </c>
      <c r="J125" s="83">
        <v>59</v>
      </c>
      <c r="K125" s="80" t="s">
        <v>450</v>
      </c>
      <c r="L125" s="84" t="s">
        <v>448</v>
      </c>
      <c r="M125" s="84" t="s">
        <v>383</v>
      </c>
    </row>
    <row r="126" spans="7:13" ht="12.75">
      <c r="G126" s="80" t="s">
        <v>382</v>
      </c>
      <c r="H126" s="81">
        <v>5774040</v>
      </c>
      <c r="I126" s="82">
        <v>5774</v>
      </c>
      <c r="J126" s="83">
        <v>57</v>
      </c>
      <c r="K126" s="80" t="s">
        <v>382</v>
      </c>
      <c r="L126" s="84" t="s">
        <v>372</v>
      </c>
      <c r="M126" s="84" t="s">
        <v>306</v>
      </c>
    </row>
    <row r="127" spans="7:13" ht="12.75">
      <c r="G127" s="80" t="s">
        <v>121</v>
      </c>
      <c r="H127" s="81">
        <v>5334008</v>
      </c>
      <c r="I127" s="82">
        <v>5334</v>
      </c>
      <c r="J127" s="83">
        <v>53</v>
      </c>
      <c r="K127" s="80" t="s">
        <v>121</v>
      </c>
      <c r="L127" s="84" t="s">
        <v>118</v>
      </c>
      <c r="M127" s="84" t="s">
        <v>114</v>
      </c>
    </row>
    <row r="128" spans="7:13" ht="12.75">
      <c r="G128" s="80" t="s">
        <v>414</v>
      </c>
      <c r="H128" s="81">
        <v>5962008</v>
      </c>
      <c r="I128" s="82">
        <v>5962</v>
      </c>
      <c r="J128" s="83">
        <v>59</v>
      </c>
      <c r="K128" s="80" t="s">
        <v>414</v>
      </c>
      <c r="L128" s="84" t="s">
        <v>412</v>
      </c>
      <c r="M128" s="84" t="s">
        <v>383</v>
      </c>
    </row>
    <row r="129" spans="7:13" ht="12.75">
      <c r="G129" s="80" t="s">
        <v>346</v>
      </c>
      <c r="H129" s="81">
        <v>5766012</v>
      </c>
      <c r="I129" s="82">
        <v>5766</v>
      </c>
      <c r="J129" s="83">
        <v>57</v>
      </c>
      <c r="K129" s="80" t="s">
        <v>346</v>
      </c>
      <c r="L129" s="84" t="s">
        <v>343</v>
      </c>
      <c r="M129" s="84" t="s">
        <v>306</v>
      </c>
    </row>
    <row r="130" spans="7:13" ht="12.75">
      <c r="G130" s="80" t="s">
        <v>294</v>
      </c>
      <c r="H130" s="81">
        <v>5570008</v>
      </c>
      <c r="I130" s="82">
        <v>5570</v>
      </c>
      <c r="J130" s="83">
        <v>55</v>
      </c>
      <c r="K130" s="80" t="s">
        <v>294</v>
      </c>
      <c r="L130" s="84" t="s">
        <v>292</v>
      </c>
      <c r="M130" s="84" t="s">
        <v>222</v>
      </c>
    </row>
    <row r="131" spans="7:13" ht="12.75">
      <c r="G131" s="80" t="s">
        <v>146</v>
      </c>
      <c r="H131" s="81">
        <v>5362004</v>
      </c>
      <c r="I131" s="82">
        <v>5362</v>
      </c>
      <c r="J131" s="83">
        <v>53</v>
      </c>
      <c r="K131" s="80" t="s">
        <v>146</v>
      </c>
      <c r="L131" s="84" t="s">
        <v>145</v>
      </c>
      <c r="M131" s="84" t="s">
        <v>114</v>
      </c>
    </row>
    <row r="132" spans="7:13" ht="12.75">
      <c r="G132" s="80" t="s">
        <v>54</v>
      </c>
      <c r="H132" s="81">
        <v>5154004</v>
      </c>
      <c r="I132" s="82">
        <v>5154</v>
      </c>
      <c r="J132" s="83">
        <v>51</v>
      </c>
      <c r="K132" s="80" t="s">
        <v>54</v>
      </c>
      <c r="L132" s="84" t="s">
        <v>53</v>
      </c>
      <c r="M132" s="84" t="s">
        <v>42</v>
      </c>
    </row>
    <row r="133" spans="7:13" ht="12.75">
      <c r="G133" s="80" t="s">
        <v>295</v>
      </c>
      <c r="H133" s="81">
        <v>5570012</v>
      </c>
      <c r="I133" s="82">
        <v>5570</v>
      </c>
      <c r="J133" s="83">
        <v>55</v>
      </c>
      <c r="K133" s="80" t="s">
        <v>295</v>
      </c>
      <c r="L133" s="84" t="s">
        <v>292</v>
      </c>
      <c r="M133" s="84" t="s">
        <v>222</v>
      </c>
    </row>
    <row r="134" spans="7:13" ht="12.75">
      <c r="G134" s="80" t="s">
        <v>147</v>
      </c>
      <c r="H134" s="81">
        <v>5362008</v>
      </c>
      <c r="I134" s="82">
        <v>5362</v>
      </c>
      <c r="J134" s="83">
        <v>53</v>
      </c>
      <c r="K134" s="80" t="s">
        <v>147</v>
      </c>
      <c r="L134" s="84" t="s">
        <v>145</v>
      </c>
      <c r="M134" s="84" t="s">
        <v>114</v>
      </c>
    </row>
    <row r="135" spans="7:13" ht="12.75">
      <c r="G135" s="80" t="s">
        <v>194</v>
      </c>
      <c r="H135" s="81">
        <v>5378004</v>
      </c>
      <c r="I135" s="82">
        <v>5378</v>
      </c>
      <c r="J135" s="83">
        <v>53</v>
      </c>
      <c r="K135" s="80" t="s">
        <v>194</v>
      </c>
      <c r="L135" s="84" t="s">
        <v>193</v>
      </c>
      <c r="M135" s="84" t="s">
        <v>114</v>
      </c>
    </row>
    <row r="136" spans="7:13" ht="12.75">
      <c r="G136" s="80" t="s">
        <v>464</v>
      </c>
      <c r="H136" s="81">
        <v>5978004</v>
      </c>
      <c r="I136" s="82">
        <v>5978</v>
      </c>
      <c r="J136" s="83">
        <v>59</v>
      </c>
      <c r="K136" s="80" t="s">
        <v>464</v>
      </c>
      <c r="L136" s="84" t="s">
        <v>463</v>
      </c>
      <c r="M136" s="84" t="s">
        <v>383</v>
      </c>
    </row>
    <row r="137" spans="7:13" ht="12.75">
      <c r="G137" s="80" t="s">
        <v>180</v>
      </c>
      <c r="H137" s="81">
        <v>5374004</v>
      </c>
      <c r="I137" s="82">
        <v>5374</v>
      </c>
      <c r="J137" s="83">
        <v>53</v>
      </c>
      <c r="K137" s="80" t="s">
        <v>180</v>
      </c>
      <c r="L137" s="84" t="s">
        <v>179</v>
      </c>
      <c r="M137" s="84" t="s">
        <v>114</v>
      </c>
    </row>
    <row r="138" spans="7:13" ht="12.75">
      <c r="G138" s="80" t="s">
        <v>401</v>
      </c>
      <c r="H138" s="81">
        <v>5958008</v>
      </c>
      <c r="I138" s="82">
        <v>5958</v>
      </c>
      <c r="J138" s="83">
        <v>59</v>
      </c>
      <c r="K138" s="80" t="s">
        <v>401</v>
      </c>
      <c r="L138" s="84" t="s">
        <v>399</v>
      </c>
      <c r="M138" s="84" t="s">
        <v>383</v>
      </c>
    </row>
    <row r="139" spans="7:13" ht="12.75">
      <c r="G139" s="80" t="s">
        <v>334</v>
      </c>
      <c r="H139" s="81">
        <v>5762008</v>
      </c>
      <c r="I139" s="82">
        <v>5762</v>
      </c>
      <c r="J139" s="83">
        <v>57</v>
      </c>
      <c r="K139" s="80" t="s">
        <v>334</v>
      </c>
      <c r="L139" s="84" t="s">
        <v>332</v>
      </c>
      <c r="M139" s="84" t="s">
        <v>306</v>
      </c>
    </row>
    <row r="140" spans="7:13" ht="12.75">
      <c r="G140" s="80" t="s">
        <v>307</v>
      </c>
      <c r="H140" s="81">
        <v>5711000</v>
      </c>
      <c r="I140" s="82">
        <v>5711</v>
      </c>
      <c r="J140" s="83">
        <v>57</v>
      </c>
      <c r="K140" s="80" t="s">
        <v>307</v>
      </c>
      <c r="L140" s="84" t="s">
        <v>307</v>
      </c>
      <c r="M140" s="84" t="s">
        <v>306</v>
      </c>
    </row>
    <row r="141" spans="7:13" ht="12.75">
      <c r="G141" s="80" t="s">
        <v>246</v>
      </c>
      <c r="H141" s="81">
        <v>5558008</v>
      </c>
      <c r="I141" s="82">
        <v>5558</v>
      </c>
      <c r="J141" s="83">
        <v>55</v>
      </c>
      <c r="K141" s="80" t="s">
        <v>246</v>
      </c>
      <c r="L141" s="84" t="s">
        <v>244</v>
      </c>
      <c r="M141" s="84" t="s">
        <v>222</v>
      </c>
    </row>
    <row r="142" spans="7:13" ht="12.75">
      <c r="G142" s="80" t="s">
        <v>158</v>
      </c>
      <c r="H142" s="81">
        <v>5366008</v>
      </c>
      <c r="I142" s="82">
        <v>5366</v>
      </c>
      <c r="J142" s="83">
        <v>53</v>
      </c>
      <c r="K142" s="80" t="s">
        <v>158</v>
      </c>
      <c r="L142" s="84" t="s">
        <v>156</v>
      </c>
      <c r="M142" s="84" t="s">
        <v>114</v>
      </c>
    </row>
    <row r="143" spans="7:13" ht="12.75">
      <c r="G143" s="80" t="s">
        <v>347</v>
      </c>
      <c r="H143" s="81">
        <v>5766016</v>
      </c>
      <c r="I143" s="82">
        <v>5766</v>
      </c>
      <c r="J143" s="83">
        <v>57</v>
      </c>
      <c r="K143" s="80" t="s">
        <v>347</v>
      </c>
      <c r="L143" s="84" t="s">
        <v>343</v>
      </c>
      <c r="M143" s="84" t="s">
        <v>306</v>
      </c>
    </row>
    <row r="144" spans="7:13" ht="12.75">
      <c r="G144" s="80" t="s">
        <v>228</v>
      </c>
      <c r="H144" s="81">
        <v>5554008</v>
      </c>
      <c r="I144" s="82">
        <v>5554</v>
      </c>
      <c r="J144" s="83">
        <v>55</v>
      </c>
      <c r="K144" s="80" t="s">
        <v>228</v>
      </c>
      <c r="L144" s="84" t="s">
        <v>226</v>
      </c>
      <c r="M144" s="84" t="s">
        <v>222</v>
      </c>
    </row>
    <row r="145" spans="7:13" ht="12.75">
      <c r="G145" s="80" t="s">
        <v>384</v>
      </c>
      <c r="H145" s="81">
        <v>5911000</v>
      </c>
      <c r="I145" s="82">
        <v>5911</v>
      </c>
      <c r="J145" s="83">
        <v>59</v>
      </c>
      <c r="K145" s="80" t="s">
        <v>384</v>
      </c>
      <c r="L145" s="84" t="s">
        <v>384</v>
      </c>
      <c r="M145" s="84" t="s">
        <v>383</v>
      </c>
    </row>
    <row r="146" spans="7:13" ht="12.75">
      <c r="G146" s="80" t="s">
        <v>465</v>
      </c>
      <c r="H146" s="81">
        <v>5978008</v>
      </c>
      <c r="I146" s="82">
        <v>5978</v>
      </c>
      <c r="J146" s="83">
        <v>59</v>
      </c>
      <c r="K146" s="80" t="s">
        <v>465</v>
      </c>
      <c r="L146" s="84" t="s">
        <v>463</v>
      </c>
      <c r="M146" s="84" t="s">
        <v>383</v>
      </c>
    </row>
    <row r="147" spans="7:13" ht="12.75">
      <c r="G147" s="80" t="s">
        <v>115</v>
      </c>
      <c r="H147" s="81">
        <v>5314000</v>
      </c>
      <c r="I147" s="82">
        <v>5314</v>
      </c>
      <c r="J147" s="83">
        <v>53</v>
      </c>
      <c r="K147" s="80" t="s">
        <v>115</v>
      </c>
      <c r="L147" s="84" t="s">
        <v>115</v>
      </c>
      <c r="M147" s="84" t="s">
        <v>114</v>
      </c>
    </row>
    <row r="148" spans="7:13" ht="12.75">
      <c r="G148" s="80" t="s">
        <v>375</v>
      </c>
      <c r="H148" s="81">
        <v>5774012</v>
      </c>
      <c r="I148" s="82">
        <v>5774</v>
      </c>
      <c r="J148" s="83">
        <v>57</v>
      </c>
      <c r="K148" s="80" t="s">
        <v>375</v>
      </c>
      <c r="L148" s="84" t="s">
        <v>372</v>
      </c>
      <c r="M148" s="84" t="s">
        <v>306</v>
      </c>
    </row>
    <row r="149" spans="7:13" ht="12.75">
      <c r="G149" s="80" t="s">
        <v>335</v>
      </c>
      <c r="H149" s="81">
        <v>5762012</v>
      </c>
      <c r="I149" s="82">
        <v>5762</v>
      </c>
      <c r="J149" s="83">
        <v>57</v>
      </c>
      <c r="K149" s="80" t="s">
        <v>335</v>
      </c>
      <c r="L149" s="84" t="s">
        <v>332</v>
      </c>
      <c r="M149" s="84" t="s">
        <v>306</v>
      </c>
    </row>
    <row r="150" spans="7:13" ht="12.75">
      <c r="G150" s="80" t="s">
        <v>309</v>
      </c>
      <c r="H150" s="81">
        <v>5754004</v>
      </c>
      <c r="I150" s="82">
        <v>5754</v>
      </c>
      <c r="J150" s="83">
        <v>57</v>
      </c>
      <c r="K150" s="80" t="s">
        <v>309</v>
      </c>
      <c r="L150" s="84" t="s">
        <v>308</v>
      </c>
      <c r="M150" s="84" t="s">
        <v>306</v>
      </c>
    </row>
    <row r="151" spans="7:13" ht="12.75">
      <c r="G151" s="80" t="s">
        <v>226</v>
      </c>
      <c r="H151" s="81">
        <v>5554000</v>
      </c>
      <c r="I151" s="82">
        <v>5554</v>
      </c>
      <c r="J151" s="83">
        <v>55</v>
      </c>
      <c r="K151" s="80" t="s">
        <v>226</v>
      </c>
      <c r="L151" s="84" t="s">
        <v>226</v>
      </c>
      <c r="M151" s="84" t="s">
        <v>222</v>
      </c>
    </row>
    <row r="152" spans="7:13" ht="12.75">
      <c r="G152" s="80" t="s">
        <v>229</v>
      </c>
      <c r="H152" s="81">
        <v>5554012</v>
      </c>
      <c r="I152" s="82">
        <v>5554</v>
      </c>
      <c r="J152" s="83">
        <v>55</v>
      </c>
      <c r="K152" s="80" t="s">
        <v>229</v>
      </c>
      <c r="L152" s="84" t="s">
        <v>226</v>
      </c>
      <c r="M152" s="84" t="s">
        <v>222</v>
      </c>
    </row>
    <row r="153" spans="7:13" ht="12.75">
      <c r="G153" s="80" t="s">
        <v>205</v>
      </c>
      <c r="H153" s="81">
        <v>5382012</v>
      </c>
      <c r="I153" s="82">
        <v>5382</v>
      </c>
      <c r="J153" s="83">
        <v>53</v>
      </c>
      <c r="K153" s="80" t="s">
        <v>205</v>
      </c>
      <c r="L153" s="84" t="s">
        <v>202</v>
      </c>
      <c r="M153" s="84" t="s">
        <v>114</v>
      </c>
    </row>
    <row r="154" spans="7:13" ht="12.75">
      <c r="G154" s="80" t="s">
        <v>223</v>
      </c>
      <c r="H154" s="81">
        <v>5512000</v>
      </c>
      <c r="I154" s="82">
        <v>5512</v>
      </c>
      <c r="J154" s="83">
        <v>55</v>
      </c>
      <c r="K154" s="80" t="s">
        <v>223</v>
      </c>
      <c r="L154" s="84" t="s">
        <v>223</v>
      </c>
      <c r="M154" s="84" t="s">
        <v>222</v>
      </c>
    </row>
    <row r="155" spans="7:13" ht="12.75">
      <c r="G155" s="80" t="s">
        <v>336</v>
      </c>
      <c r="H155" s="81">
        <v>5762016</v>
      </c>
      <c r="I155" s="82">
        <v>5762</v>
      </c>
      <c r="J155" s="83">
        <v>57</v>
      </c>
      <c r="K155" s="80" t="s">
        <v>336</v>
      </c>
      <c r="L155" s="84" t="s">
        <v>332</v>
      </c>
      <c r="M155" s="84" t="s">
        <v>306</v>
      </c>
    </row>
    <row r="156" spans="7:13" ht="12.75">
      <c r="G156" s="80" t="s">
        <v>390</v>
      </c>
      <c r="H156" s="81">
        <v>5954004</v>
      </c>
      <c r="I156" s="82">
        <v>5954</v>
      </c>
      <c r="J156" s="83">
        <v>59</v>
      </c>
      <c r="K156" s="80" t="s">
        <v>390</v>
      </c>
      <c r="L156" s="84" t="s">
        <v>389</v>
      </c>
      <c r="M156" s="84" t="s">
        <v>383</v>
      </c>
    </row>
    <row r="157" spans="7:13" ht="12.75">
      <c r="G157" s="80" t="s">
        <v>402</v>
      </c>
      <c r="H157" s="81">
        <v>5958012</v>
      </c>
      <c r="I157" s="82">
        <v>5958</v>
      </c>
      <c r="J157" s="83">
        <v>59</v>
      </c>
      <c r="K157" s="80" t="s">
        <v>402</v>
      </c>
      <c r="L157" s="84" t="s">
        <v>399</v>
      </c>
      <c r="M157" s="84" t="s">
        <v>383</v>
      </c>
    </row>
    <row r="158" spans="7:13" ht="12.75">
      <c r="G158" s="80" t="s">
        <v>91</v>
      </c>
      <c r="H158" s="81">
        <v>5166004</v>
      </c>
      <c r="I158" s="82">
        <v>5166</v>
      </c>
      <c r="J158" s="83">
        <v>51</v>
      </c>
      <c r="K158" s="80" t="s">
        <v>91</v>
      </c>
      <c r="L158" s="84" t="s">
        <v>90</v>
      </c>
      <c r="M158" s="84" t="s">
        <v>42</v>
      </c>
    </row>
    <row r="159" spans="7:13" ht="12.75">
      <c r="G159" s="80" t="s">
        <v>148</v>
      </c>
      <c r="H159" s="81">
        <v>5362012</v>
      </c>
      <c r="I159" s="82">
        <v>5362</v>
      </c>
      <c r="J159" s="83">
        <v>53</v>
      </c>
      <c r="K159" s="80" t="s">
        <v>148</v>
      </c>
      <c r="L159" s="84" t="s">
        <v>145</v>
      </c>
      <c r="M159" s="84" t="s">
        <v>114</v>
      </c>
    </row>
    <row r="160" spans="7:13" ht="12.75">
      <c r="G160" s="80" t="s">
        <v>323</v>
      </c>
      <c r="H160" s="81">
        <v>5758004</v>
      </c>
      <c r="I160" s="82">
        <v>5758</v>
      </c>
      <c r="J160" s="83">
        <v>57</v>
      </c>
      <c r="K160" s="80" t="s">
        <v>323</v>
      </c>
      <c r="L160" s="84" t="s">
        <v>322</v>
      </c>
      <c r="M160" s="84" t="s">
        <v>306</v>
      </c>
    </row>
    <row r="161" spans="7:13" ht="12.75">
      <c r="G161" s="80" t="s">
        <v>438</v>
      </c>
      <c r="H161" s="81">
        <v>5970008</v>
      </c>
      <c r="I161" s="82">
        <v>5970</v>
      </c>
      <c r="J161" s="83">
        <v>59</v>
      </c>
      <c r="K161" s="80" t="s">
        <v>438</v>
      </c>
      <c r="L161" s="84" t="s">
        <v>436</v>
      </c>
      <c r="M161" s="84" t="s">
        <v>383</v>
      </c>
    </row>
    <row r="162" spans="7:13" ht="12.75">
      <c r="G162" s="80" t="s">
        <v>376</v>
      </c>
      <c r="H162" s="81">
        <v>5774016</v>
      </c>
      <c r="I162" s="82">
        <v>5774</v>
      </c>
      <c r="J162" s="83">
        <v>57</v>
      </c>
      <c r="K162" s="80" t="s">
        <v>376</v>
      </c>
      <c r="L162" s="84" t="s">
        <v>372</v>
      </c>
      <c r="M162" s="84" t="s">
        <v>306</v>
      </c>
    </row>
    <row r="163" spans="7:13" ht="12.75">
      <c r="G163" s="80" t="s">
        <v>195</v>
      </c>
      <c r="H163" s="81">
        <v>5378008</v>
      </c>
      <c r="I163" s="82">
        <v>5378</v>
      </c>
      <c r="J163" s="83">
        <v>53</v>
      </c>
      <c r="K163" s="80" t="s">
        <v>195</v>
      </c>
      <c r="L163" s="84" t="s">
        <v>193</v>
      </c>
      <c r="M163" s="84" t="s">
        <v>114</v>
      </c>
    </row>
    <row r="164" spans="7:13" ht="12.75">
      <c r="G164" s="80" t="s">
        <v>257</v>
      </c>
      <c r="H164" s="81">
        <v>5562004</v>
      </c>
      <c r="I164" s="82">
        <v>5562</v>
      </c>
      <c r="J164" s="83">
        <v>55</v>
      </c>
      <c r="K164" s="80" t="s">
        <v>257</v>
      </c>
      <c r="L164" s="84" t="s">
        <v>256</v>
      </c>
      <c r="M164" s="84" t="s">
        <v>222</v>
      </c>
    </row>
    <row r="165" spans="7:13" ht="12.75">
      <c r="G165" s="80" t="s">
        <v>244</v>
      </c>
      <c r="H165" s="81">
        <v>5558000</v>
      </c>
      <c r="I165" s="82">
        <v>5558</v>
      </c>
      <c r="J165" s="83">
        <v>55</v>
      </c>
      <c r="K165" s="80" t="s">
        <v>244</v>
      </c>
      <c r="L165" s="84" t="s">
        <v>244</v>
      </c>
      <c r="M165" s="84" t="s">
        <v>222</v>
      </c>
    </row>
    <row r="166" spans="7:13" ht="12.75">
      <c r="G166" s="80" t="s">
        <v>247</v>
      </c>
      <c r="H166" s="81">
        <v>5558012</v>
      </c>
      <c r="I166" s="82">
        <v>5558</v>
      </c>
      <c r="J166" s="83">
        <v>55</v>
      </c>
      <c r="K166" s="80" t="s">
        <v>247</v>
      </c>
      <c r="L166" s="84" t="s">
        <v>244</v>
      </c>
      <c r="M166" s="84" t="s">
        <v>222</v>
      </c>
    </row>
    <row r="167" spans="7:13" ht="12.75">
      <c r="G167" s="80" t="s">
        <v>159</v>
      </c>
      <c r="H167" s="81">
        <v>5366012</v>
      </c>
      <c r="I167" s="82">
        <v>5366</v>
      </c>
      <c r="J167" s="83">
        <v>53</v>
      </c>
      <c r="K167" s="80" t="s">
        <v>159</v>
      </c>
      <c r="L167" s="84" t="s">
        <v>156</v>
      </c>
      <c r="M167" s="84" t="s">
        <v>114</v>
      </c>
    </row>
    <row r="168" spans="7:13" ht="12.75">
      <c r="G168" s="80" t="s">
        <v>258</v>
      </c>
      <c r="H168" s="81">
        <v>5562008</v>
      </c>
      <c r="I168" s="82">
        <v>5562</v>
      </c>
      <c r="J168" s="83">
        <v>55</v>
      </c>
      <c r="K168" s="80" t="s">
        <v>258</v>
      </c>
      <c r="L168" s="84" t="s">
        <v>256</v>
      </c>
      <c r="M168" s="84" t="s">
        <v>222</v>
      </c>
    </row>
    <row r="169" spans="7:13" ht="12.75">
      <c r="G169" s="80" t="s">
        <v>377</v>
      </c>
      <c r="H169" s="81">
        <v>5774020</v>
      </c>
      <c r="I169" s="82">
        <v>5774</v>
      </c>
      <c r="J169" s="83">
        <v>57</v>
      </c>
      <c r="K169" s="80" t="s">
        <v>377</v>
      </c>
      <c r="L169" s="84" t="s">
        <v>372</v>
      </c>
      <c r="M169" s="84" t="s">
        <v>306</v>
      </c>
    </row>
    <row r="170" spans="7:13" ht="12.75">
      <c r="G170" s="80" t="s">
        <v>306</v>
      </c>
      <c r="H170" s="81">
        <v>5700000</v>
      </c>
      <c r="I170" s="82">
        <v>5700</v>
      </c>
      <c r="J170" s="83">
        <v>57</v>
      </c>
      <c r="K170" s="80" t="s">
        <v>306</v>
      </c>
      <c r="L170" s="84" t="s">
        <v>306</v>
      </c>
      <c r="M170" s="84" t="s">
        <v>306</v>
      </c>
    </row>
    <row r="171" spans="7:13" ht="12.75">
      <c r="G171" s="80" t="s">
        <v>348</v>
      </c>
      <c r="H171" s="81">
        <v>5766020</v>
      </c>
      <c r="I171" s="82">
        <v>5766</v>
      </c>
      <c r="J171" s="83">
        <v>57</v>
      </c>
      <c r="K171" s="80" t="s">
        <v>348</v>
      </c>
      <c r="L171" s="84" t="s">
        <v>343</v>
      </c>
      <c r="M171" s="84" t="s">
        <v>306</v>
      </c>
    </row>
    <row r="172" spans="7:13" ht="12.75">
      <c r="G172" s="80" t="s">
        <v>102</v>
      </c>
      <c r="H172" s="81">
        <v>5170008</v>
      </c>
      <c r="I172" s="82">
        <v>5170</v>
      </c>
      <c r="J172" s="83">
        <v>51</v>
      </c>
      <c r="K172" s="80" t="s">
        <v>102</v>
      </c>
      <c r="L172" s="84" t="s">
        <v>100</v>
      </c>
      <c r="M172" s="84" t="s">
        <v>42</v>
      </c>
    </row>
    <row r="173" spans="7:13" ht="12.75">
      <c r="G173" s="80" t="s">
        <v>349</v>
      </c>
      <c r="H173" s="81">
        <v>5766024</v>
      </c>
      <c r="I173" s="82">
        <v>5766</v>
      </c>
      <c r="J173" s="83">
        <v>57</v>
      </c>
      <c r="K173" s="80" t="s">
        <v>349</v>
      </c>
      <c r="L173" s="84" t="s">
        <v>343</v>
      </c>
      <c r="M173" s="84" t="s">
        <v>306</v>
      </c>
    </row>
    <row r="174" spans="7:13" ht="12.75">
      <c r="G174" s="80" t="s">
        <v>82</v>
      </c>
      <c r="H174" s="81">
        <v>5162004</v>
      </c>
      <c r="I174" s="82">
        <v>5162</v>
      </c>
      <c r="J174" s="83">
        <v>51</v>
      </c>
      <c r="K174" s="80" t="s">
        <v>82</v>
      </c>
      <c r="L174" s="84" t="s">
        <v>81</v>
      </c>
      <c r="M174" s="84" t="s">
        <v>42</v>
      </c>
    </row>
    <row r="175" spans="7:13" ht="12.75">
      <c r="G175" s="80" t="s">
        <v>259</v>
      </c>
      <c r="H175" s="81">
        <v>5562012</v>
      </c>
      <c r="I175" s="82">
        <v>5562</v>
      </c>
      <c r="J175" s="83">
        <v>55</v>
      </c>
      <c r="K175" s="80" t="s">
        <v>259</v>
      </c>
      <c r="L175" s="84" t="s">
        <v>256</v>
      </c>
      <c r="M175" s="84" t="s">
        <v>222</v>
      </c>
    </row>
    <row r="176" spans="7:13" ht="12.75">
      <c r="G176" s="80" t="s">
        <v>385</v>
      </c>
      <c r="H176" s="81">
        <v>5913000</v>
      </c>
      <c r="I176" s="82">
        <v>5913</v>
      </c>
      <c r="J176" s="83">
        <v>59</v>
      </c>
      <c r="K176" s="80" t="s">
        <v>385</v>
      </c>
      <c r="L176" s="84" t="s">
        <v>385</v>
      </c>
      <c r="M176" s="84" t="s">
        <v>383</v>
      </c>
    </row>
    <row r="177" spans="7:13" ht="12.75">
      <c r="G177" s="80" t="s">
        <v>296</v>
      </c>
      <c r="H177" s="81">
        <v>5570016</v>
      </c>
      <c r="I177" s="82">
        <v>5570</v>
      </c>
      <c r="J177" s="83">
        <v>55</v>
      </c>
      <c r="K177" s="80" t="s">
        <v>296</v>
      </c>
      <c r="L177" s="84" t="s">
        <v>292</v>
      </c>
      <c r="M177" s="84" t="s">
        <v>222</v>
      </c>
    </row>
    <row r="178" spans="7:13" ht="12.75">
      <c r="G178" s="80" t="s">
        <v>430</v>
      </c>
      <c r="H178" s="81">
        <v>5966008</v>
      </c>
      <c r="I178" s="82">
        <v>5966</v>
      </c>
      <c r="J178" s="83">
        <v>59</v>
      </c>
      <c r="K178" s="80" t="s">
        <v>430</v>
      </c>
      <c r="L178" s="84" t="s">
        <v>428</v>
      </c>
      <c r="M178" s="84" t="s">
        <v>383</v>
      </c>
    </row>
    <row r="179" spans="7:13" ht="12.75">
      <c r="G179" s="80" t="s">
        <v>44</v>
      </c>
      <c r="H179" s="81">
        <v>5112000</v>
      </c>
      <c r="I179" s="82">
        <v>5112</v>
      </c>
      <c r="J179" s="83">
        <v>51</v>
      </c>
      <c r="K179" s="80" t="s">
        <v>44</v>
      </c>
      <c r="L179" s="84" t="s">
        <v>44</v>
      </c>
      <c r="M179" s="84" t="s">
        <v>42</v>
      </c>
    </row>
    <row r="180" spans="7:13" ht="12.75">
      <c r="G180" s="80" t="s">
        <v>248</v>
      </c>
      <c r="H180" s="81">
        <v>5558016</v>
      </c>
      <c r="I180" s="82">
        <v>5558</v>
      </c>
      <c r="J180" s="83">
        <v>55</v>
      </c>
      <c r="K180" s="80" t="s">
        <v>248</v>
      </c>
      <c r="L180" s="84" t="s">
        <v>244</v>
      </c>
      <c r="M180" s="84" t="s">
        <v>222</v>
      </c>
    </row>
    <row r="181" spans="7:13" ht="12.75">
      <c r="G181" s="80" t="s">
        <v>129</v>
      </c>
      <c r="H181" s="81">
        <v>5358000</v>
      </c>
      <c r="I181" s="82">
        <v>5358</v>
      </c>
      <c r="J181" s="83">
        <v>53</v>
      </c>
      <c r="K181" s="80" t="s">
        <v>129</v>
      </c>
      <c r="L181" s="84" t="s">
        <v>129</v>
      </c>
      <c r="M181" s="84" t="s">
        <v>114</v>
      </c>
    </row>
    <row r="182" spans="7:13" ht="12.75">
      <c r="G182" s="80" t="s">
        <v>131</v>
      </c>
      <c r="H182" s="81">
        <v>5358008</v>
      </c>
      <c r="I182" s="82">
        <v>5358</v>
      </c>
      <c r="J182" s="83">
        <v>53</v>
      </c>
      <c r="K182" s="80" t="s">
        <v>131</v>
      </c>
      <c r="L182" s="84" t="s">
        <v>129</v>
      </c>
      <c r="M182" s="84" t="s">
        <v>114</v>
      </c>
    </row>
    <row r="183" spans="7:13" ht="12.75">
      <c r="G183" s="80" t="s">
        <v>43</v>
      </c>
      <c r="H183" s="81">
        <v>5111000</v>
      </c>
      <c r="I183" s="82">
        <v>5111</v>
      </c>
      <c r="J183" s="83">
        <v>51</v>
      </c>
      <c r="K183" s="80" t="s">
        <v>43</v>
      </c>
      <c r="L183" s="84" t="s">
        <v>43</v>
      </c>
      <c r="M183" s="84" t="s">
        <v>42</v>
      </c>
    </row>
    <row r="184" spans="7:13" ht="12.75">
      <c r="G184" s="80" t="s">
        <v>42</v>
      </c>
      <c r="H184" s="81">
        <v>5100000</v>
      </c>
      <c r="I184" s="82">
        <v>5100</v>
      </c>
      <c r="J184" s="83">
        <v>51</v>
      </c>
      <c r="K184" s="80" t="s">
        <v>42</v>
      </c>
      <c r="L184" s="84" t="s">
        <v>42</v>
      </c>
      <c r="M184" s="84" t="s">
        <v>42</v>
      </c>
    </row>
    <row r="185" spans="7:13" ht="12.75">
      <c r="G185" s="80" t="s">
        <v>206</v>
      </c>
      <c r="H185" s="81">
        <v>5382016</v>
      </c>
      <c r="I185" s="82">
        <v>5382</v>
      </c>
      <c r="J185" s="83">
        <v>53</v>
      </c>
      <c r="K185" s="80" t="s">
        <v>206</v>
      </c>
      <c r="L185" s="84" t="s">
        <v>202</v>
      </c>
      <c r="M185" s="84" t="s">
        <v>114</v>
      </c>
    </row>
    <row r="186" spans="7:13" ht="12.75">
      <c r="G186" s="80" t="s">
        <v>149</v>
      </c>
      <c r="H186" s="81">
        <v>5362016</v>
      </c>
      <c r="I186" s="82">
        <v>5362</v>
      </c>
      <c r="J186" s="83">
        <v>53</v>
      </c>
      <c r="K186" s="80" t="s">
        <v>149</v>
      </c>
      <c r="L186" s="84" t="s">
        <v>145</v>
      </c>
      <c r="M186" s="84" t="s">
        <v>114</v>
      </c>
    </row>
    <row r="187" spans="7:13" ht="12.75">
      <c r="G187" s="80" t="s">
        <v>55</v>
      </c>
      <c r="H187" s="81">
        <v>5154008</v>
      </c>
      <c r="I187" s="82">
        <v>5154</v>
      </c>
      <c r="J187" s="83">
        <v>51</v>
      </c>
      <c r="K187" s="80" t="s">
        <v>55</v>
      </c>
      <c r="L187" s="84" t="s">
        <v>53</v>
      </c>
      <c r="M187" s="84" t="s">
        <v>42</v>
      </c>
    </row>
    <row r="188" spans="7:13" ht="12.75">
      <c r="G188" s="80" t="s">
        <v>269</v>
      </c>
      <c r="H188" s="81">
        <v>5566008</v>
      </c>
      <c r="I188" s="82">
        <v>5566</v>
      </c>
      <c r="J188" s="83">
        <v>55</v>
      </c>
      <c r="K188" s="80" t="s">
        <v>269</v>
      </c>
      <c r="L188" s="84" t="s">
        <v>267</v>
      </c>
      <c r="M188" s="84" t="s">
        <v>222</v>
      </c>
    </row>
    <row r="189" spans="7:13" ht="12.75">
      <c r="G189" s="80" t="s">
        <v>181</v>
      </c>
      <c r="H189" s="81">
        <v>5374008</v>
      </c>
      <c r="I189" s="82">
        <v>5374</v>
      </c>
      <c r="J189" s="83">
        <v>53</v>
      </c>
      <c r="K189" s="80" t="s">
        <v>181</v>
      </c>
      <c r="L189" s="84" t="s">
        <v>179</v>
      </c>
      <c r="M189" s="84" t="s">
        <v>114</v>
      </c>
    </row>
    <row r="190" spans="7:13" ht="12.75">
      <c r="G190" s="80" t="s">
        <v>324</v>
      </c>
      <c r="H190" s="81">
        <v>5758008</v>
      </c>
      <c r="I190" s="82">
        <v>5758</v>
      </c>
      <c r="J190" s="83">
        <v>57</v>
      </c>
      <c r="K190" s="80" t="s">
        <v>324</v>
      </c>
      <c r="L190" s="84" t="s">
        <v>322</v>
      </c>
      <c r="M190" s="84" t="s">
        <v>306</v>
      </c>
    </row>
    <row r="191" spans="7:13" ht="12.75">
      <c r="G191" s="80" t="s">
        <v>389</v>
      </c>
      <c r="H191" s="81">
        <v>5954000</v>
      </c>
      <c r="I191" s="82">
        <v>5954</v>
      </c>
      <c r="J191" s="83">
        <v>59</v>
      </c>
      <c r="K191" s="80" t="s">
        <v>389</v>
      </c>
      <c r="L191" s="84" t="s">
        <v>389</v>
      </c>
      <c r="M191" s="84" t="s">
        <v>383</v>
      </c>
    </row>
    <row r="192" spans="7:13" ht="12.75">
      <c r="G192" s="80" t="s">
        <v>391</v>
      </c>
      <c r="H192" s="81">
        <v>5954008</v>
      </c>
      <c r="I192" s="82">
        <v>5954</v>
      </c>
      <c r="J192" s="83">
        <v>59</v>
      </c>
      <c r="K192" s="80" t="s">
        <v>391</v>
      </c>
      <c r="L192" s="84" t="s">
        <v>389</v>
      </c>
      <c r="M192" s="84" t="s">
        <v>383</v>
      </c>
    </row>
    <row r="193" spans="7:13" ht="12.75">
      <c r="G193" s="80" t="s">
        <v>297</v>
      </c>
      <c r="H193" s="81">
        <v>5570020</v>
      </c>
      <c r="I193" s="82">
        <v>5570</v>
      </c>
      <c r="J193" s="83">
        <v>55</v>
      </c>
      <c r="K193" s="80" t="s">
        <v>297</v>
      </c>
      <c r="L193" s="84" t="s">
        <v>292</v>
      </c>
      <c r="M193" s="84" t="s">
        <v>222</v>
      </c>
    </row>
    <row r="194" spans="7:13" ht="12.75">
      <c r="G194" s="80" t="s">
        <v>451</v>
      </c>
      <c r="H194" s="81">
        <v>5974012</v>
      </c>
      <c r="I194" s="82">
        <v>5974</v>
      </c>
      <c r="J194" s="83">
        <v>59</v>
      </c>
      <c r="K194" s="80" t="s">
        <v>451</v>
      </c>
      <c r="L194" s="84" t="s">
        <v>448</v>
      </c>
      <c r="M194" s="84" t="s">
        <v>383</v>
      </c>
    </row>
    <row r="195" spans="7:13" ht="12.75">
      <c r="G195" s="80" t="s">
        <v>150</v>
      </c>
      <c r="H195" s="81">
        <v>5362020</v>
      </c>
      <c r="I195" s="82">
        <v>5362</v>
      </c>
      <c r="J195" s="83">
        <v>53</v>
      </c>
      <c r="K195" s="80" t="s">
        <v>150</v>
      </c>
      <c r="L195" s="84" t="s">
        <v>145</v>
      </c>
      <c r="M195" s="84" t="s">
        <v>114</v>
      </c>
    </row>
    <row r="196" spans="7:13" ht="12.75">
      <c r="G196" s="80" t="s">
        <v>169</v>
      </c>
      <c r="H196" s="81">
        <v>5370004</v>
      </c>
      <c r="I196" s="82">
        <v>5370</v>
      </c>
      <c r="J196" s="83">
        <v>53</v>
      </c>
      <c r="K196" s="80" t="s">
        <v>169</v>
      </c>
      <c r="L196" s="84" t="s">
        <v>168</v>
      </c>
      <c r="M196" s="84" t="s">
        <v>114</v>
      </c>
    </row>
    <row r="197" spans="7:13" ht="12.75">
      <c r="G197" s="80" t="s">
        <v>71</v>
      </c>
      <c r="H197" s="81">
        <v>5158004</v>
      </c>
      <c r="I197" s="82">
        <v>5158</v>
      </c>
      <c r="J197" s="83">
        <v>51</v>
      </c>
      <c r="K197" s="80" t="s">
        <v>71</v>
      </c>
      <c r="L197" s="84" t="s">
        <v>70</v>
      </c>
      <c r="M197" s="84" t="s">
        <v>42</v>
      </c>
    </row>
    <row r="198" spans="7:13" ht="12.75">
      <c r="G198" s="80" t="s">
        <v>439</v>
      </c>
      <c r="H198" s="81">
        <v>5970012</v>
      </c>
      <c r="I198" s="82">
        <v>5970</v>
      </c>
      <c r="J198" s="83">
        <v>59</v>
      </c>
      <c r="K198" s="80" t="s">
        <v>439</v>
      </c>
      <c r="L198" s="84" t="s">
        <v>436</v>
      </c>
      <c r="M198" s="84" t="s">
        <v>383</v>
      </c>
    </row>
    <row r="199" spans="7:13" ht="12.75">
      <c r="G199" s="80" t="s">
        <v>452</v>
      </c>
      <c r="H199" s="81">
        <v>5974016</v>
      </c>
      <c r="I199" s="82">
        <v>5974</v>
      </c>
      <c r="J199" s="83">
        <v>59</v>
      </c>
      <c r="K199" s="80" t="s">
        <v>452</v>
      </c>
      <c r="L199" s="84" t="s">
        <v>448</v>
      </c>
      <c r="M199" s="84" t="s">
        <v>383</v>
      </c>
    </row>
    <row r="200" spans="7:13" ht="12.75">
      <c r="G200" s="80" t="s">
        <v>122</v>
      </c>
      <c r="H200" s="81">
        <v>5334012</v>
      </c>
      <c r="I200" s="82">
        <v>5334</v>
      </c>
      <c r="J200" s="83">
        <v>53</v>
      </c>
      <c r="K200" s="80" t="s">
        <v>122</v>
      </c>
      <c r="L200" s="84" t="s">
        <v>118</v>
      </c>
      <c r="M200" s="84" t="s">
        <v>114</v>
      </c>
    </row>
    <row r="201" spans="7:13" ht="12.75">
      <c r="G201" s="80" t="s">
        <v>403</v>
      </c>
      <c r="H201" s="81">
        <v>5958016</v>
      </c>
      <c r="I201" s="82">
        <v>5958</v>
      </c>
      <c r="J201" s="83">
        <v>59</v>
      </c>
      <c r="K201" s="80" t="s">
        <v>403</v>
      </c>
      <c r="L201" s="84" t="s">
        <v>399</v>
      </c>
      <c r="M201" s="84" t="s">
        <v>383</v>
      </c>
    </row>
    <row r="202" spans="7:13" ht="12.75">
      <c r="G202" s="80" t="s">
        <v>362</v>
      </c>
      <c r="H202" s="81">
        <v>5770008</v>
      </c>
      <c r="I202" s="82">
        <v>5770</v>
      </c>
      <c r="J202" s="83">
        <v>57</v>
      </c>
      <c r="K202" s="80" t="s">
        <v>362</v>
      </c>
      <c r="L202" s="84" t="s">
        <v>360</v>
      </c>
      <c r="M202" s="84" t="s">
        <v>306</v>
      </c>
    </row>
    <row r="203" spans="7:13" ht="12.75">
      <c r="G203" s="80" t="s">
        <v>45</v>
      </c>
      <c r="H203" s="81">
        <v>5113000</v>
      </c>
      <c r="I203" s="82">
        <v>5113</v>
      </c>
      <c r="J203" s="83">
        <v>51</v>
      </c>
      <c r="K203" s="80" t="s">
        <v>45</v>
      </c>
      <c r="L203" s="84" t="s">
        <v>45</v>
      </c>
      <c r="M203" s="84" t="s">
        <v>42</v>
      </c>
    </row>
    <row r="204" spans="7:13" ht="12.75">
      <c r="G204" s="80" t="s">
        <v>156</v>
      </c>
      <c r="H204" s="81">
        <v>5366000</v>
      </c>
      <c r="I204" s="82">
        <v>5366</v>
      </c>
      <c r="J204" s="83">
        <v>53</v>
      </c>
      <c r="K204" s="80" t="s">
        <v>156</v>
      </c>
      <c r="L204" s="84" t="s">
        <v>156</v>
      </c>
      <c r="M204" s="84" t="s">
        <v>114</v>
      </c>
    </row>
    <row r="205" spans="7:13" ht="12.75">
      <c r="G205" s="80" t="s">
        <v>160</v>
      </c>
      <c r="H205" s="81">
        <v>5366016</v>
      </c>
      <c r="I205" s="82">
        <v>5366</v>
      </c>
      <c r="J205" s="83">
        <v>53</v>
      </c>
      <c r="K205" s="80" t="s">
        <v>160</v>
      </c>
      <c r="L205" s="84" t="s">
        <v>156</v>
      </c>
      <c r="M205" s="84" t="s">
        <v>114</v>
      </c>
    </row>
    <row r="206" spans="7:13" ht="12.75">
      <c r="G206" s="80" t="s">
        <v>298</v>
      </c>
      <c r="H206" s="81">
        <v>5570024</v>
      </c>
      <c r="I206" s="82">
        <v>5570</v>
      </c>
      <c r="J206" s="83">
        <v>55</v>
      </c>
      <c r="K206" s="80" t="s">
        <v>298</v>
      </c>
      <c r="L206" s="84" t="s">
        <v>292</v>
      </c>
      <c r="M206" s="84" t="s">
        <v>222</v>
      </c>
    </row>
    <row r="207" spans="7:13" ht="12.75">
      <c r="G207" s="80" t="s">
        <v>350</v>
      </c>
      <c r="H207" s="81">
        <v>5766028</v>
      </c>
      <c r="I207" s="82">
        <v>5766</v>
      </c>
      <c r="J207" s="83">
        <v>57</v>
      </c>
      <c r="K207" s="80" t="s">
        <v>350</v>
      </c>
      <c r="L207" s="84" t="s">
        <v>343</v>
      </c>
      <c r="M207" s="84" t="s">
        <v>306</v>
      </c>
    </row>
    <row r="208" spans="7:13" ht="12.75">
      <c r="G208" s="80" t="s">
        <v>431</v>
      </c>
      <c r="H208" s="81">
        <v>5966012</v>
      </c>
      <c r="I208" s="82">
        <v>5966</v>
      </c>
      <c r="J208" s="83">
        <v>59</v>
      </c>
      <c r="K208" s="80" t="s">
        <v>431</v>
      </c>
      <c r="L208" s="84" t="s">
        <v>428</v>
      </c>
      <c r="M208" s="84" t="s">
        <v>383</v>
      </c>
    </row>
    <row r="209" spans="7:13" ht="12.75">
      <c r="G209" s="80" t="s">
        <v>151</v>
      </c>
      <c r="H209" s="81">
        <v>5362024</v>
      </c>
      <c r="I209" s="82">
        <v>5362</v>
      </c>
      <c r="J209" s="83">
        <v>53</v>
      </c>
      <c r="K209" s="80" t="s">
        <v>151</v>
      </c>
      <c r="L209" s="84" t="s">
        <v>145</v>
      </c>
      <c r="M209" s="84" t="s">
        <v>114</v>
      </c>
    </row>
    <row r="210" spans="7:13" ht="12.75">
      <c r="G210" s="80" t="s">
        <v>440</v>
      </c>
      <c r="H210" s="81">
        <v>5970016</v>
      </c>
      <c r="I210" s="82">
        <v>5970</v>
      </c>
      <c r="J210" s="83">
        <v>59</v>
      </c>
      <c r="K210" s="80" t="s">
        <v>440</v>
      </c>
      <c r="L210" s="84" t="s">
        <v>436</v>
      </c>
      <c r="M210" s="84" t="s">
        <v>383</v>
      </c>
    </row>
    <row r="211" spans="7:13" ht="12.75">
      <c r="G211" s="80" t="s">
        <v>466</v>
      </c>
      <c r="H211" s="81">
        <v>5978012</v>
      </c>
      <c r="I211" s="82">
        <v>5978</v>
      </c>
      <c r="J211" s="83">
        <v>59</v>
      </c>
      <c r="K211" s="80" t="s">
        <v>466</v>
      </c>
      <c r="L211" s="84" t="s">
        <v>463</v>
      </c>
      <c r="M211" s="84" t="s">
        <v>383</v>
      </c>
    </row>
    <row r="212" spans="7:13" ht="12.75">
      <c r="G212" s="80" t="s">
        <v>170</v>
      </c>
      <c r="H212" s="81">
        <v>5370008</v>
      </c>
      <c r="I212" s="82">
        <v>5370</v>
      </c>
      <c r="J212" s="83">
        <v>53</v>
      </c>
      <c r="K212" s="80" t="s">
        <v>170</v>
      </c>
      <c r="L212" s="84" t="s">
        <v>168</v>
      </c>
      <c r="M212" s="84" t="s">
        <v>114</v>
      </c>
    </row>
    <row r="213" spans="7:13" ht="12.75">
      <c r="G213" s="80" t="s">
        <v>171</v>
      </c>
      <c r="H213" s="81">
        <v>5370012</v>
      </c>
      <c r="I213" s="82">
        <v>5370</v>
      </c>
      <c r="J213" s="83">
        <v>53</v>
      </c>
      <c r="K213" s="80" t="s">
        <v>171</v>
      </c>
      <c r="L213" s="84" t="s">
        <v>168</v>
      </c>
      <c r="M213" s="84" t="s">
        <v>114</v>
      </c>
    </row>
    <row r="214" spans="7:13" ht="12.75">
      <c r="G214" s="80" t="s">
        <v>56</v>
      </c>
      <c r="H214" s="81">
        <v>5154012</v>
      </c>
      <c r="I214" s="82">
        <v>5154</v>
      </c>
      <c r="J214" s="83">
        <v>51</v>
      </c>
      <c r="K214" s="80" t="s">
        <v>56</v>
      </c>
      <c r="L214" s="84" t="s">
        <v>53</v>
      </c>
      <c r="M214" s="84" t="s">
        <v>42</v>
      </c>
    </row>
    <row r="215" spans="7:13" ht="12.75">
      <c r="G215" s="80" t="s">
        <v>224</v>
      </c>
      <c r="H215" s="81">
        <v>5513000</v>
      </c>
      <c r="I215" s="82">
        <v>5513</v>
      </c>
      <c r="J215" s="83">
        <v>55</v>
      </c>
      <c r="K215" s="80" t="s">
        <v>224</v>
      </c>
      <c r="L215" s="84" t="s">
        <v>224</v>
      </c>
      <c r="M215" s="84" t="s">
        <v>222</v>
      </c>
    </row>
    <row r="216" spans="7:13" ht="12.75">
      <c r="G216" s="80" t="s">
        <v>230</v>
      </c>
      <c r="H216" s="81">
        <v>5554016</v>
      </c>
      <c r="I216" s="82">
        <v>5554</v>
      </c>
      <c r="J216" s="83">
        <v>55</v>
      </c>
      <c r="K216" s="80" t="s">
        <v>230</v>
      </c>
      <c r="L216" s="84" t="s">
        <v>226</v>
      </c>
      <c r="M216" s="84" t="s">
        <v>222</v>
      </c>
    </row>
    <row r="217" spans="7:13" ht="12.75">
      <c r="G217" s="80" t="s">
        <v>453</v>
      </c>
      <c r="H217" s="81">
        <v>5974020</v>
      </c>
      <c r="I217" s="82">
        <v>5974</v>
      </c>
      <c r="J217" s="83">
        <v>59</v>
      </c>
      <c r="K217" s="80" t="s">
        <v>453</v>
      </c>
      <c r="L217" s="84" t="s">
        <v>448</v>
      </c>
      <c r="M217" s="84" t="s">
        <v>383</v>
      </c>
    </row>
    <row r="218" spans="7:13" ht="12.75">
      <c r="G218" s="80" t="s">
        <v>392</v>
      </c>
      <c r="H218" s="81">
        <v>5954012</v>
      </c>
      <c r="I218" s="82">
        <v>5954</v>
      </c>
      <c r="J218" s="83">
        <v>59</v>
      </c>
      <c r="K218" s="80" t="s">
        <v>392</v>
      </c>
      <c r="L218" s="84" t="s">
        <v>389</v>
      </c>
      <c r="M218" s="84" t="s">
        <v>383</v>
      </c>
    </row>
    <row r="219" spans="7:13" ht="12.75">
      <c r="G219" s="80" t="s">
        <v>260</v>
      </c>
      <c r="H219" s="81">
        <v>5562014</v>
      </c>
      <c r="I219" s="82">
        <v>5562</v>
      </c>
      <c r="J219" s="83">
        <v>55</v>
      </c>
      <c r="K219" s="80" t="s">
        <v>260</v>
      </c>
      <c r="L219" s="84" t="s">
        <v>256</v>
      </c>
      <c r="M219" s="84" t="s">
        <v>222</v>
      </c>
    </row>
    <row r="220" spans="7:13" ht="12.75">
      <c r="G220" s="80" t="s">
        <v>57</v>
      </c>
      <c r="H220" s="81">
        <v>5154016</v>
      </c>
      <c r="I220" s="82">
        <v>5154</v>
      </c>
      <c r="J220" s="83">
        <v>51</v>
      </c>
      <c r="K220" s="80" t="s">
        <v>57</v>
      </c>
      <c r="L220" s="84" t="s">
        <v>53</v>
      </c>
      <c r="M220" s="84" t="s">
        <v>42</v>
      </c>
    </row>
    <row r="221" spans="7:13" ht="12.75">
      <c r="G221" s="80" t="s">
        <v>92</v>
      </c>
      <c r="H221" s="81">
        <v>5166008</v>
      </c>
      <c r="I221" s="82">
        <v>5166</v>
      </c>
      <c r="J221" s="83">
        <v>51</v>
      </c>
      <c r="K221" s="80" t="s">
        <v>92</v>
      </c>
      <c r="L221" s="84" t="s">
        <v>90</v>
      </c>
      <c r="M221" s="84" t="s">
        <v>42</v>
      </c>
    </row>
    <row r="222" spans="7:13" ht="12.75">
      <c r="G222" s="80" t="s">
        <v>270</v>
      </c>
      <c r="H222" s="81">
        <v>5566012</v>
      </c>
      <c r="I222" s="82">
        <v>5566</v>
      </c>
      <c r="J222" s="83">
        <v>55</v>
      </c>
      <c r="K222" s="80" t="s">
        <v>270</v>
      </c>
      <c r="L222" s="84" t="s">
        <v>267</v>
      </c>
      <c r="M222" s="84" t="s">
        <v>222</v>
      </c>
    </row>
    <row r="223" spans="7:13" ht="12.75">
      <c r="G223" s="80" t="s">
        <v>83</v>
      </c>
      <c r="H223" s="81">
        <v>5162008</v>
      </c>
      <c r="I223" s="82">
        <v>5162</v>
      </c>
      <c r="J223" s="83">
        <v>51</v>
      </c>
      <c r="K223" s="80" t="s">
        <v>83</v>
      </c>
      <c r="L223" s="84" t="s">
        <v>81</v>
      </c>
      <c r="M223" s="84" t="s">
        <v>42</v>
      </c>
    </row>
    <row r="224" spans="7:13" ht="12.75">
      <c r="G224" s="80" t="s">
        <v>231</v>
      </c>
      <c r="H224" s="81">
        <v>5554020</v>
      </c>
      <c r="I224" s="82">
        <v>5554</v>
      </c>
      <c r="J224" s="83">
        <v>55</v>
      </c>
      <c r="K224" s="80" t="s">
        <v>231</v>
      </c>
      <c r="L224" s="84" t="s">
        <v>226</v>
      </c>
      <c r="M224" s="84" t="s">
        <v>222</v>
      </c>
    </row>
    <row r="225" spans="7:13" ht="12.75">
      <c r="G225" s="80" t="s">
        <v>182</v>
      </c>
      <c r="H225" s="81">
        <v>5374012</v>
      </c>
      <c r="I225" s="82">
        <v>5374</v>
      </c>
      <c r="J225" s="83">
        <v>53</v>
      </c>
      <c r="K225" s="80" t="s">
        <v>182</v>
      </c>
      <c r="L225" s="84" t="s">
        <v>179</v>
      </c>
      <c r="M225" s="84" t="s">
        <v>114</v>
      </c>
    </row>
    <row r="226" spans="7:13" ht="12.75">
      <c r="G226" s="80" t="s">
        <v>308</v>
      </c>
      <c r="H226" s="81">
        <v>5754000</v>
      </c>
      <c r="I226" s="82">
        <v>5754</v>
      </c>
      <c r="J226" s="83">
        <v>57</v>
      </c>
      <c r="K226" s="80" t="s">
        <v>308</v>
      </c>
      <c r="L226" s="84" t="s">
        <v>308</v>
      </c>
      <c r="M226" s="84" t="s">
        <v>306</v>
      </c>
    </row>
    <row r="227" spans="7:13" ht="12.75">
      <c r="G227" s="80" t="s">
        <v>310</v>
      </c>
      <c r="H227" s="81">
        <v>5754008</v>
      </c>
      <c r="I227" s="82">
        <v>5754</v>
      </c>
      <c r="J227" s="83">
        <v>57</v>
      </c>
      <c r="K227" s="80" t="s">
        <v>310</v>
      </c>
      <c r="L227" s="84" t="s">
        <v>308</v>
      </c>
      <c r="M227" s="84" t="s">
        <v>306</v>
      </c>
    </row>
    <row r="228" spans="7:13" ht="12.75">
      <c r="G228" s="80" t="s">
        <v>72</v>
      </c>
      <c r="H228" s="81">
        <v>5158008</v>
      </c>
      <c r="I228" s="82">
        <v>5158</v>
      </c>
      <c r="J228" s="83">
        <v>51</v>
      </c>
      <c r="K228" s="80" t="s">
        <v>72</v>
      </c>
      <c r="L228" s="84" t="s">
        <v>70</v>
      </c>
      <c r="M228" s="84" t="s">
        <v>42</v>
      </c>
    </row>
    <row r="229" spans="7:13" ht="12.75">
      <c r="G229" s="80" t="s">
        <v>386</v>
      </c>
      <c r="H229" s="81">
        <v>5914000</v>
      </c>
      <c r="I229" s="82">
        <v>5914</v>
      </c>
      <c r="J229" s="83">
        <v>59</v>
      </c>
      <c r="K229" s="80" t="s">
        <v>386</v>
      </c>
      <c r="L229" s="84" t="s">
        <v>386</v>
      </c>
      <c r="M229" s="84" t="s">
        <v>383</v>
      </c>
    </row>
    <row r="230" spans="7:13" ht="12.75">
      <c r="G230" s="80" t="s">
        <v>311</v>
      </c>
      <c r="H230" s="81">
        <v>5754012</v>
      </c>
      <c r="I230" s="82">
        <v>5754</v>
      </c>
      <c r="J230" s="83">
        <v>57</v>
      </c>
      <c r="K230" s="80" t="s">
        <v>311</v>
      </c>
      <c r="L230" s="84" t="s">
        <v>308</v>
      </c>
      <c r="M230" s="84" t="s">
        <v>306</v>
      </c>
    </row>
    <row r="231" spans="7:13" ht="12.75">
      <c r="G231" s="80" t="s">
        <v>404</v>
      </c>
      <c r="H231" s="81">
        <v>5958020</v>
      </c>
      <c r="I231" s="82">
        <v>5958</v>
      </c>
      <c r="J231" s="83">
        <v>59</v>
      </c>
      <c r="K231" s="80" t="s">
        <v>404</v>
      </c>
      <c r="L231" s="84" t="s">
        <v>399</v>
      </c>
      <c r="M231" s="84" t="s">
        <v>383</v>
      </c>
    </row>
    <row r="232" spans="7:13" ht="12.75">
      <c r="G232" s="80" t="s">
        <v>261</v>
      </c>
      <c r="H232" s="81">
        <v>5562016</v>
      </c>
      <c r="I232" s="82">
        <v>5562</v>
      </c>
      <c r="J232" s="83">
        <v>55</v>
      </c>
      <c r="K232" s="80" t="s">
        <v>261</v>
      </c>
      <c r="L232" s="84" t="s">
        <v>256</v>
      </c>
      <c r="M232" s="84" t="s">
        <v>222</v>
      </c>
    </row>
    <row r="233" spans="7:13" ht="12.75">
      <c r="G233" s="80" t="s">
        <v>415</v>
      </c>
      <c r="H233" s="81">
        <v>5962012</v>
      </c>
      <c r="I233" s="82">
        <v>5962</v>
      </c>
      <c r="J233" s="83">
        <v>59</v>
      </c>
      <c r="K233" s="80" t="s">
        <v>415</v>
      </c>
      <c r="L233" s="84" t="s">
        <v>412</v>
      </c>
      <c r="M233" s="84" t="s">
        <v>383</v>
      </c>
    </row>
    <row r="234" spans="7:13" ht="12.75">
      <c r="G234" s="80" t="s">
        <v>387</v>
      </c>
      <c r="H234" s="81">
        <v>5915000</v>
      </c>
      <c r="I234" s="82">
        <v>5915</v>
      </c>
      <c r="J234" s="83">
        <v>59</v>
      </c>
      <c r="K234" s="80" t="s">
        <v>387</v>
      </c>
      <c r="L234" s="84" t="s">
        <v>387</v>
      </c>
      <c r="M234" s="84" t="s">
        <v>383</v>
      </c>
    </row>
    <row r="235" spans="7:13" ht="12.75">
      <c r="G235" s="80" t="s">
        <v>103</v>
      </c>
      <c r="H235" s="81">
        <v>5170012</v>
      </c>
      <c r="I235" s="82">
        <v>5170</v>
      </c>
      <c r="J235" s="83">
        <v>51</v>
      </c>
      <c r="K235" s="80" t="s">
        <v>103</v>
      </c>
      <c r="L235" s="84" t="s">
        <v>100</v>
      </c>
      <c r="M235" s="84" t="s">
        <v>42</v>
      </c>
    </row>
    <row r="236" spans="7:13" ht="12.75">
      <c r="G236" s="80" t="s">
        <v>312</v>
      </c>
      <c r="H236" s="81">
        <v>5754016</v>
      </c>
      <c r="I236" s="82">
        <v>5754</v>
      </c>
      <c r="J236" s="83">
        <v>57</v>
      </c>
      <c r="K236" s="80" t="s">
        <v>312</v>
      </c>
      <c r="L236" s="84" t="s">
        <v>308</v>
      </c>
      <c r="M236" s="84" t="s">
        <v>306</v>
      </c>
    </row>
    <row r="237" spans="7:13" ht="12.75">
      <c r="G237" s="80" t="s">
        <v>393</v>
      </c>
      <c r="H237" s="81">
        <v>5954016</v>
      </c>
      <c r="I237" s="82">
        <v>5954</v>
      </c>
      <c r="J237" s="83">
        <v>59</v>
      </c>
      <c r="K237" s="80" t="s">
        <v>393</v>
      </c>
      <c r="L237" s="84" t="s">
        <v>389</v>
      </c>
      <c r="M237" s="84" t="s">
        <v>383</v>
      </c>
    </row>
    <row r="238" spans="7:13" ht="12.75">
      <c r="G238" s="80" t="s">
        <v>249</v>
      </c>
      <c r="H238" s="81">
        <v>5558020</v>
      </c>
      <c r="I238" s="82">
        <v>5558</v>
      </c>
      <c r="J238" s="83">
        <v>55</v>
      </c>
      <c r="K238" s="80" t="s">
        <v>249</v>
      </c>
      <c r="L238" s="84" t="s">
        <v>244</v>
      </c>
      <c r="M238" s="84" t="s">
        <v>222</v>
      </c>
    </row>
    <row r="239" spans="7:13" ht="12.75">
      <c r="G239" s="80" t="s">
        <v>232</v>
      </c>
      <c r="H239" s="81">
        <v>5554024</v>
      </c>
      <c r="I239" s="82">
        <v>5554</v>
      </c>
      <c r="J239" s="83">
        <v>55</v>
      </c>
      <c r="K239" s="80" t="s">
        <v>232</v>
      </c>
      <c r="L239" s="84" t="s">
        <v>226</v>
      </c>
      <c r="M239" s="84" t="s">
        <v>222</v>
      </c>
    </row>
    <row r="240" spans="7:13" ht="12.75">
      <c r="G240" s="80" t="s">
        <v>233</v>
      </c>
      <c r="H240" s="81">
        <v>5554028</v>
      </c>
      <c r="I240" s="82">
        <v>5554</v>
      </c>
      <c r="J240" s="83">
        <v>55</v>
      </c>
      <c r="K240" s="80" t="s">
        <v>233</v>
      </c>
      <c r="L240" s="84" t="s">
        <v>226</v>
      </c>
      <c r="M240" s="84" t="s">
        <v>222</v>
      </c>
    </row>
    <row r="241" spans="7:13" ht="12.75">
      <c r="G241" s="80" t="s">
        <v>73</v>
      </c>
      <c r="H241" s="81">
        <v>5158012</v>
      </c>
      <c r="I241" s="82">
        <v>5158</v>
      </c>
      <c r="J241" s="83">
        <v>51</v>
      </c>
      <c r="K241" s="80" t="s">
        <v>73</v>
      </c>
      <c r="L241" s="84" t="s">
        <v>70</v>
      </c>
      <c r="M241" s="84" t="s">
        <v>42</v>
      </c>
    </row>
    <row r="242" spans="7:13" ht="12.75">
      <c r="G242" s="80" t="s">
        <v>132</v>
      </c>
      <c r="H242" s="81">
        <v>5358012</v>
      </c>
      <c r="I242" s="82">
        <v>5358</v>
      </c>
      <c r="J242" s="83">
        <v>53</v>
      </c>
      <c r="K242" s="80" t="s">
        <v>132</v>
      </c>
      <c r="L242" s="84" t="s">
        <v>129</v>
      </c>
      <c r="M242" s="84" t="s">
        <v>114</v>
      </c>
    </row>
    <row r="243" spans="7:13" ht="12.75">
      <c r="G243" s="80" t="s">
        <v>168</v>
      </c>
      <c r="H243" s="81">
        <v>5370000</v>
      </c>
      <c r="I243" s="82">
        <v>5370</v>
      </c>
      <c r="J243" s="83">
        <v>53</v>
      </c>
      <c r="K243" s="80" t="s">
        <v>168</v>
      </c>
      <c r="L243" s="84" t="s">
        <v>168</v>
      </c>
      <c r="M243" s="84" t="s">
        <v>114</v>
      </c>
    </row>
    <row r="244" spans="7:13" ht="12.75">
      <c r="G244" s="80" t="s">
        <v>172</v>
      </c>
      <c r="H244" s="81">
        <v>5370016</v>
      </c>
      <c r="I244" s="82">
        <v>5370</v>
      </c>
      <c r="J244" s="83">
        <v>53</v>
      </c>
      <c r="K244" s="80" t="s">
        <v>172</v>
      </c>
      <c r="L244" s="84" t="s">
        <v>168</v>
      </c>
      <c r="M244" s="84" t="s">
        <v>114</v>
      </c>
    </row>
    <row r="245" spans="7:13" ht="12.75">
      <c r="G245" s="80" t="s">
        <v>161</v>
      </c>
      <c r="H245" s="81">
        <v>5366020</v>
      </c>
      <c r="I245" s="82">
        <v>5366</v>
      </c>
      <c r="J245" s="83">
        <v>53</v>
      </c>
      <c r="K245" s="80" t="s">
        <v>161</v>
      </c>
      <c r="L245" s="84" t="s">
        <v>156</v>
      </c>
      <c r="M245" s="84" t="s">
        <v>114</v>
      </c>
    </row>
    <row r="246" spans="7:13" ht="12.75">
      <c r="G246" s="80" t="s">
        <v>416</v>
      </c>
      <c r="H246" s="81">
        <v>5962016</v>
      </c>
      <c r="I246" s="82">
        <v>5962</v>
      </c>
      <c r="J246" s="83">
        <v>59</v>
      </c>
      <c r="K246" s="80" t="s">
        <v>416</v>
      </c>
      <c r="L246" s="84" t="s">
        <v>412</v>
      </c>
      <c r="M246" s="84" t="s">
        <v>383</v>
      </c>
    </row>
    <row r="247" spans="7:13" ht="12.75">
      <c r="G247" s="80" t="s">
        <v>207</v>
      </c>
      <c r="H247" s="81">
        <v>5382020</v>
      </c>
      <c r="I247" s="82">
        <v>5382</v>
      </c>
      <c r="J247" s="83">
        <v>53</v>
      </c>
      <c r="K247" s="80" t="s">
        <v>207</v>
      </c>
      <c r="L247" s="84" t="s">
        <v>202</v>
      </c>
      <c r="M247" s="84" t="s">
        <v>114</v>
      </c>
    </row>
    <row r="248" spans="7:13" ht="12.75">
      <c r="G248" s="80" t="s">
        <v>394</v>
      </c>
      <c r="H248" s="81">
        <v>5954020</v>
      </c>
      <c r="I248" s="82">
        <v>5954</v>
      </c>
      <c r="J248" s="83">
        <v>59</v>
      </c>
      <c r="K248" s="80" t="s">
        <v>394</v>
      </c>
      <c r="L248" s="84" t="s">
        <v>389</v>
      </c>
      <c r="M248" s="84" t="s">
        <v>383</v>
      </c>
    </row>
    <row r="249" spans="7:13" ht="12.75">
      <c r="G249" s="80" t="s">
        <v>322</v>
      </c>
      <c r="H249" s="81">
        <v>5758000</v>
      </c>
      <c r="I249" s="82">
        <v>5758</v>
      </c>
      <c r="J249" s="83">
        <v>57</v>
      </c>
      <c r="K249" s="80" t="s">
        <v>322</v>
      </c>
      <c r="L249" s="84" t="s">
        <v>322</v>
      </c>
      <c r="M249" s="84" t="s">
        <v>306</v>
      </c>
    </row>
    <row r="250" spans="7:13" ht="12.75">
      <c r="G250" s="80" t="s">
        <v>325</v>
      </c>
      <c r="H250" s="81">
        <v>5758012</v>
      </c>
      <c r="I250" s="82">
        <v>5758</v>
      </c>
      <c r="J250" s="83">
        <v>57</v>
      </c>
      <c r="K250" s="80" t="s">
        <v>325</v>
      </c>
      <c r="L250" s="84" t="s">
        <v>322</v>
      </c>
      <c r="M250" s="84" t="s">
        <v>306</v>
      </c>
    </row>
    <row r="251" spans="7:13" ht="12.75">
      <c r="G251" s="80" t="s">
        <v>388</v>
      </c>
      <c r="H251" s="81">
        <v>5916000</v>
      </c>
      <c r="I251" s="82">
        <v>5916</v>
      </c>
      <c r="J251" s="83">
        <v>59</v>
      </c>
      <c r="K251" s="80" t="s">
        <v>388</v>
      </c>
      <c r="L251" s="84" t="s">
        <v>388</v>
      </c>
      <c r="M251" s="84" t="s">
        <v>383</v>
      </c>
    </row>
    <row r="252" spans="7:13" ht="12.75">
      <c r="G252" s="80" t="s">
        <v>417</v>
      </c>
      <c r="H252" s="81">
        <v>5962020</v>
      </c>
      <c r="I252" s="82">
        <v>5962</v>
      </c>
      <c r="J252" s="83">
        <v>59</v>
      </c>
      <c r="K252" s="80" t="s">
        <v>417</v>
      </c>
      <c r="L252" s="84" t="s">
        <v>412</v>
      </c>
      <c r="M252" s="84" t="s">
        <v>383</v>
      </c>
    </row>
    <row r="253" spans="7:13" ht="12.75">
      <c r="G253" s="80" t="s">
        <v>262</v>
      </c>
      <c r="H253" s="81">
        <v>5562020</v>
      </c>
      <c r="I253" s="82">
        <v>5562</v>
      </c>
      <c r="J253" s="83">
        <v>55</v>
      </c>
      <c r="K253" s="80" t="s">
        <v>262</v>
      </c>
      <c r="L253" s="84" t="s">
        <v>256</v>
      </c>
      <c r="M253" s="84" t="s">
        <v>222</v>
      </c>
    </row>
    <row r="254" spans="7:13" ht="12.75">
      <c r="G254" s="80" t="s">
        <v>313</v>
      </c>
      <c r="H254" s="81">
        <v>5754020</v>
      </c>
      <c r="I254" s="82">
        <v>5754</v>
      </c>
      <c r="J254" s="83">
        <v>57</v>
      </c>
      <c r="K254" s="80" t="s">
        <v>313</v>
      </c>
      <c r="L254" s="84" t="s">
        <v>308</v>
      </c>
      <c r="M254" s="84" t="s">
        <v>306</v>
      </c>
    </row>
    <row r="255" spans="7:13" ht="12.75">
      <c r="G255" s="80" t="s">
        <v>123</v>
      </c>
      <c r="H255" s="81">
        <v>5334016</v>
      </c>
      <c r="I255" s="82">
        <v>5334</v>
      </c>
      <c r="J255" s="83">
        <v>53</v>
      </c>
      <c r="K255" s="80" t="s">
        <v>123</v>
      </c>
      <c r="L255" s="84" t="s">
        <v>118</v>
      </c>
      <c r="M255" s="84" t="s">
        <v>114</v>
      </c>
    </row>
    <row r="256" spans="7:13" ht="12.75">
      <c r="G256" s="80" t="s">
        <v>326</v>
      </c>
      <c r="H256" s="81">
        <v>5758016</v>
      </c>
      <c r="I256" s="82">
        <v>5758</v>
      </c>
      <c r="J256" s="83">
        <v>57</v>
      </c>
      <c r="K256" s="80" t="s">
        <v>326</v>
      </c>
      <c r="L256" s="84" t="s">
        <v>322</v>
      </c>
      <c r="M256" s="84" t="s">
        <v>306</v>
      </c>
    </row>
    <row r="257" spans="7:13" ht="12.75">
      <c r="G257" s="80" t="s">
        <v>441</v>
      </c>
      <c r="H257" s="81">
        <v>5970020</v>
      </c>
      <c r="I257" s="82">
        <v>5970</v>
      </c>
      <c r="J257" s="83">
        <v>59</v>
      </c>
      <c r="K257" s="80" t="s">
        <v>441</v>
      </c>
      <c r="L257" s="84" t="s">
        <v>436</v>
      </c>
      <c r="M257" s="84" t="s">
        <v>383</v>
      </c>
    </row>
    <row r="258" spans="7:13" ht="12.75">
      <c r="G258" s="80" t="s">
        <v>74</v>
      </c>
      <c r="H258" s="81">
        <v>5158016</v>
      </c>
      <c r="I258" s="82">
        <v>5158</v>
      </c>
      <c r="J258" s="83">
        <v>51</v>
      </c>
      <c r="K258" s="80" t="s">
        <v>74</v>
      </c>
      <c r="L258" s="84" t="s">
        <v>70</v>
      </c>
      <c r="M258" s="84" t="s">
        <v>42</v>
      </c>
    </row>
    <row r="259" spans="7:13" ht="12.75">
      <c r="G259" s="80" t="s">
        <v>363</v>
      </c>
      <c r="H259" s="81">
        <v>5770012</v>
      </c>
      <c r="I259" s="82">
        <v>5770</v>
      </c>
      <c r="J259" s="83">
        <v>57</v>
      </c>
      <c r="K259" s="80" t="s">
        <v>363</v>
      </c>
      <c r="L259" s="84" t="s">
        <v>360</v>
      </c>
      <c r="M259" s="84" t="s">
        <v>306</v>
      </c>
    </row>
    <row r="260" spans="7:13" ht="12.75">
      <c r="G260" s="80" t="s">
        <v>399</v>
      </c>
      <c r="H260" s="81">
        <v>5958000</v>
      </c>
      <c r="I260" s="82">
        <v>5958</v>
      </c>
      <c r="J260" s="83">
        <v>59</v>
      </c>
      <c r="K260" s="80" t="s">
        <v>399</v>
      </c>
      <c r="L260" s="84" t="s">
        <v>399</v>
      </c>
      <c r="M260" s="84" t="s">
        <v>383</v>
      </c>
    </row>
    <row r="261" spans="7:13" ht="12.75">
      <c r="G261" s="80" t="s">
        <v>467</v>
      </c>
      <c r="H261" s="81">
        <v>5978016</v>
      </c>
      <c r="I261" s="82">
        <v>5978</v>
      </c>
      <c r="J261" s="83">
        <v>59</v>
      </c>
      <c r="K261" s="80" t="s">
        <v>467</v>
      </c>
      <c r="L261" s="84" t="s">
        <v>463</v>
      </c>
      <c r="M261" s="84" t="s">
        <v>383</v>
      </c>
    </row>
    <row r="262" spans="7:13" ht="12.75">
      <c r="G262" s="80" t="s">
        <v>272</v>
      </c>
      <c r="H262" s="81">
        <v>5566020</v>
      </c>
      <c r="I262" s="82">
        <v>5566</v>
      </c>
      <c r="J262" s="83">
        <v>55</v>
      </c>
      <c r="K262" s="80" t="s">
        <v>272</v>
      </c>
      <c r="L262" s="84" t="s">
        <v>267</v>
      </c>
      <c r="M262" s="84" t="s">
        <v>222</v>
      </c>
    </row>
    <row r="263" spans="7:13" ht="12.75">
      <c r="G263" s="80" t="s">
        <v>351</v>
      </c>
      <c r="H263" s="81">
        <v>5766032</v>
      </c>
      <c r="I263" s="82">
        <v>5766</v>
      </c>
      <c r="J263" s="83">
        <v>57</v>
      </c>
      <c r="K263" s="80" t="s">
        <v>351</v>
      </c>
      <c r="L263" s="84" t="s">
        <v>343</v>
      </c>
      <c r="M263" s="84" t="s">
        <v>306</v>
      </c>
    </row>
    <row r="264" spans="7:13" ht="12.75">
      <c r="G264" s="80" t="s">
        <v>271</v>
      </c>
      <c r="H264" s="81">
        <v>5566016</v>
      </c>
      <c r="I264" s="82">
        <v>5566</v>
      </c>
      <c r="J264" s="83">
        <v>55</v>
      </c>
      <c r="K264" s="80" t="s">
        <v>271</v>
      </c>
      <c r="L264" s="84" t="s">
        <v>267</v>
      </c>
      <c r="M264" s="84" t="s">
        <v>222</v>
      </c>
    </row>
    <row r="265" spans="7:13" ht="12.75">
      <c r="G265" s="80" t="s">
        <v>273</v>
      </c>
      <c r="H265" s="81">
        <v>5566024</v>
      </c>
      <c r="I265" s="82">
        <v>5566</v>
      </c>
      <c r="J265" s="83">
        <v>55</v>
      </c>
      <c r="K265" s="80" t="s">
        <v>273</v>
      </c>
      <c r="L265" s="84" t="s">
        <v>267</v>
      </c>
      <c r="M265" s="84" t="s">
        <v>222</v>
      </c>
    </row>
    <row r="266" spans="7:13" ht="12.75">
      <c r="G266" s="80" t="s">
        <v>378</v>
      </c>
      <c r="H266" s="81">
        <v>5774024</v>
      </c>
      <c r="I266" s="82">
        <v>5774</v>
      </c>
      <c r="J266" s="83">
        <v>57</v>
      </c>
      <c r="K266" s="80" t="s">
        <v>378</v>
      </c>
      <c r="L266" s="84" t="s">
        <v>372</v>
      </c>
      <c r="M266" s="84" t="s">
        <v>306</v>
      </c>
    </row>
    <row r="267" spans="7:13" ht="12.75">
      <c r="G267" s="80" t="s">
        <v>332</v>
      </c>
      <c r="H267" s="81">
        <v>5762000</v>
      </c>
      <c r="I267" s="82">
        <v>5762</v>
      </c>
      <c r="J267" s="83">
        <v>57</v>
      </c>
      <c r="K267" s="80" t="s">
        <v>332</v>
      </c>
      <c r="L267" s="84" t="s">
        <v>332</v>
      </c>
      <c r="M267" s="84" t="s">
        <v>306</v>
      </c>
    </row>
    <row r="268" spans="7:13" ht="12.75">
      <c r="G268" s="80" t="s">
        <v>337</v>
      </c>
      <c r="H268" s="81">
        <v>5762020</v>
      </c>
      <c r="I268" s="82">
        <v>5762</v>
      </c>
      <c r="J268" s="83">
        <v>57</v>
      </c>
      <c r="K268" s="80" t="s">
        <v>337</v>
      </c>
      <c r="L268" s="84" t="s">
        <v>332</v>
      </c>
      <c r="M268" s="84" t="s">
        <v>306</v>
      </c>
    </row>
    <row r="269" spans="7:13" ht="12.75">
      <c r="G269" s="80" t="s">
        <v>173</v>
      </c>
      <c r="H269" s="81">
        <v>5370020</v>
      </c>
      <c r="I269" s="82">
        <v>5370</v>
      </c>
      <c r="J269" s="83">
        <v>53</v>
      </c>
      <c r="K269" s="80" t="s">
        <v>173</v>
      </c>
      <c r="L269" s="84" t="s">
        <v>168</v>
      </c>
      <c r="M269" s="84" t="s">
        <v>114</v>
      </c>
    </row>
    <row r="270" spans="7:13" ht="12.75">
      <c r="G270" s="80" t="s">
        <v>183</v>
      </c>
      <c r="H270" s="81">
        <v>5374016</v>
      </c>
      <c r="I270" s="82">
        <v>5374</v>
      </c>
      <c r="J270" s="83">
        <v>53</v>
      </c>
      <c r="K270" s="80" t="s">
        <v>183</v>
      </c>
      <c r="L270" s="84" t="s">
        <v>179</v>
      </c>
      <c r="M270" s="84" t="s">
        <v>114</v>
      </c>
    </row>
    <row r="271" spans="7:13" ht="12.75">
      <c r="G271" s="80" t="s">
        <v>364</v>
      </c>
      <c r="H271" s="81">
        <v>5770016</v>
      </c>
      <c r="I271" s="82">
        <v>5770</v>
      </c>
      <c r="J271" s="83">
        <v>57</v>
      </c>
      <c r="K271" s="80" t="s">
        <v>364</v>
      </c>
      <c r="L271" s="84" t="s">
        <v>360</v>
      </c>
      <c r="M271" s="84" t="s">
        <v>306</v>
      </c>
    </row>
    <row r="272" spans="7:13" ht="12.75">
      <c r="G272" s="80" t="s">
        <v>104</v>
      </c>
      <c r="H272" s="81">
        <v>5170016</v>
      </c>
      <c r="I272" s="82">
        <v>5170</v>
      </c>
      <c r="J272" s="83">
        <v>51</v>
      </c>
      <c r="K272" s="80" t="s">
        <v>104</v>
      </c>
      <c r="L272" s="84" t="s">
        <v>100</v>
      </c>
      <c r="M272" s="84" t="s">
        <v>42</v>
      </c>
    </row>
    <row r="273" spans="7:13" ht="12.75">
      <c r="G273" s="80" t="s">
        <v>133</v>
      </c>
      <c r="H273" s="81">
        <v>5358016</v>
      </c>
      <c r="I273" s="82">
        <v>5358</v>
      </c>
      <c r="J273" s="83">
        <v>53</v>
      </c>
      <c r="K273" s="80" t="s">
        <v>133</v>
      </c>
      <c r="L273" s="84" t="s">
        <v>129</v>
      </c>
      <c r="M273" s="84" t="s">
        <v>114</v>
      </c>
    </row>
    <row r="274" spans="7:13" ht="12.75">
      <c r="G274" s="80" t="s">
        <v>152</v>
      </c>
      <c r="H274" s="81">
        <v>5362028</v>
      </c>
      <c r="I274" s="82">
        <v>5362</v>
      </c>
      <c r="J274" s="83">
        <v>53</v>
      </c>
      <c r="K274" s="80" t="s">
        <v>152</v>
      </c>
      <c r="L274" s="84" t="s">
        <v>145</v>
      </c>
      <c r="M274" s="84" t="s">
        <v>114</v>
      </c>
    </row>
    <row r="275" spans="7:13" ht="12.75">
      <c r="G275" s="80" t="s">
        <v>274</v>
      </c>
      <c r="H275" s="81">
        <v>5566028</v>
      </c>
      <c r="I275" s="82">
        <v>5566</v>
      </c>
      <c r="J275" s="83">
        <v>55</v>
      </c>
      <c r="K275" s="80" t="s">
        <v>274</v>
      </c>
      <c r="L275" s="84" t="s">
        <v>267</v>
      </c>
      <c r="M275" s="84" t="s">
        <v>222</v>
      </c>
    </row>
    <row r="276" spans="7:13" ht="12.75">
      <c r="G276" s="80" t="s">
        <v>134</v>
      </c>
      <c r="H276" s="81">
        <v>5358020</v>
      </c>
      <c r="I276" s="82">
        <v>5358</v>
      </c>
      <c r="J276" s="83">
        <v>53</v>
      </c>
      <c r="K276" s="80" t="s">
        <v>134</v>
      </c>
      <c r="L276" s="84" t="s">
        <v>129</v>
      </c>
      <c r="M276" s="84" t="s">
        <v>114</v>
      </c>
    </row>
    <row r="277" spans="7:13" ht="12.75">
      <c r="G277" s="80" t="s">
        <v>418</v>
      </c>
      <c r="H277" s="81">
        <v>5962024</v>
      </c>
      <c r="I277" s="82">
        <v>5962</v>
      </c>
      <c r="J277" s="83">
        <v>59</v>
      </c>
      <c r="K277" s="80" t="s">
        <v>418</v>
      </c>
      <c r="L277" s="84" t="s">
        <v>412</v>
      </c>
      <c r="M277" s="84" t="s">
        <v>383</v>
      </c>
    </row>
    <row r="278" spans="7:13" ht="12.75">
      <c r="G278" s="80" t="s">
        <v>234</v>
      </c>
      <c r="H278" s="81">
        <v>5554032</v>
      </c>
      <c r="I278" s="82">
        <v>5554</v>
      </c>
      <c r="J278" s="83">
        <v>55</v>
      </c>
      <c r="K278" s="80" t="s">
        <v>234</v>
      </c>
      <c r="L278" s="84" t="s">
        <v>226</v>
      </c>
      <c r="M278" s="84" t="s">
        <v>222</v>
      </c>
    </row>
    <row r="279" spans="7:13" ht="12.75">
      <c r="G279" s="80" t="s">
        <v>58</v>
      </c>
      <c r="H279" s="81">
        <v>5154020</v>
      </c>
      <c r="I279" s="82">
        <v>5154</v>
      </c>
      <c r="J279" s="83">
        <v>51</v>
      </c>
      <c r="K279" s="80" t="s">
        <v>58</v>
      </c>
      <c r="L279" s="84" t="s">
        <v>53</v>
      </c>
      <c r="M279" s="84" t="s">
        <v>42</v>
      </c>
    </row>
    <row r="280" spans="7:13" ht="12.75">
      <c r="G280" s="80" t="s">
        <v>84</v>
      </c>
      <c r="H280" s="81">
        <v>5162012</v>
      </c>
      <c r="I280" s="82">
        <v>5162</v>
      </c>
      <c r="J280" s="83">
        <v>51</v>
      </c>
      <c r="K280" s="80" t="s">
        <v>84</v>
      </c>
      <c r="L280" s="84" t="s">
        <v>81</v>
      </c>
      <c r="M280" s="84" t="s">
        <v>42</v>
      </c>
    </row>
    <row r="281" spans="7:13" ht="12.75">
      <c r="G281" s="80" t="s">
        <v>135</v>
      </c>
      <c r="H281" s="81">
        <v>5358024</v>
      </c>
      <c r="I281" s="82">
        <v>5358</v>
      </c>
      <c r="J281" s="83">
        <v>53</v>
      </c>
      <c r="K281" s="80" t="s">
        <v>135</v>
      </c>
      <c r="L281" s="84" t="s">
        <v>129</v>
      </c>
      <c r="M281" s="84" t="s">
        <v>114</v>
      </c>
    </row>
    <row r="282" spans="7:13" ht="12.75">
      <c r="G282" s="80" t="s">
        <v>85</v>
      </c>
      <c r="H282" s="81">
        <v>5162016</v>
      </c>
      <c r="I282" s="82">
        <v>5162</v>
      </c>
      <c r="J282" s="83">
        <v>51</v>
      </c>
      <c r="K282" s="80" t="s">
        <v>85</v>
      </c>
      <c r="L282" s="84" t="s">
        <v>81</v>
      </c>
      <c r="M282" s="84" t="s">
        <v>42</v>
      </c>
    </row>
    <row r="283" spans="7:13" ht="12.75">
      <c r="G283" s="80" t="s">
        <v>59</v>
      </c>
      <c r="H283" s="81">
        <v>5154024</v>
      </c>
      <c r="I283" s="82">
        <v>5154</v>
      </c>
      <c r="J283" s="83">
        <v>51</v>
      </c>
      <c r="K283" s="80" t="s">
        <v>59</v>
      </c>
      <c r="L283" s="84" t="s">
        <v>53</v>
      </c>
      <c r="M283" s="84" t="s">
        <v>42</v>
      </c>
    </row>
    <row r="284" spans="7:13" ht="12.75">
      <c r="G284" s="80" t="s">
        <v>162</v>
      </c>
      <c r="H284" s="81">
        <v>5366024</v>
      </c>
      <c r="I284" s="82">
        <v>5366</v>
      </c>
      <c r="J284" s="83">
        <v>53</v>
      </c>
      <c r="K284" s="80" t="s">
        <v>162</v>
      </c>
      <c r="L284" s="84" t="s">
        <v>156</v>
      </c>
      <c r="M284" s="84" t="s">
        <v>114</v>
      </c>
    </row>
    <row r="285" spans="7:13" ht="12.75">
      <c r="G285" s="80" t="s">
        <v>352</v>
      </c>
      <c r="H285" s="81">
        <v>5766036</v>
      </c>
      <c r="I285" s="82">
        <v>5766</v>
      </c>
      <c r="J285" s="83">
        <v>57</v>
      </c>
      <c r="K285" s="80" t="s">
        <v>352</v>
      </c>
      <c r="L285" s="84" t="s">
        <v>343</v>
      </c>
      <c r="M285" s="84" t="s">
        <v>306</v>
      </c>
    </row>
    <row r="286" spans="7:13" ht="12.75">
      <c r="G286" s="80" t="s">
        <v>468</v>
      </c>
      <c r="H286" s="81">
        <v>5978020</v>
      </c>
      <c r="I286" s="82">
        <v>5978</v>
      </c>
      <c r="J286" s="83">
        <v>59</v>
      </c>
      <c r="K286" s="80" t="s">
        <v>468</v>
      </c>
      <c r="L286" s="84" t="s">
        <v>463</v>
      </c>
      <c r="M286" s="84" t="s">
        <v>383</v>
      </c>
    </row>
    <row r="287" spans="7:13" ht="12.75">
      <c r="G287" s="80" t="s">
        <v>105</v>
      </c>
      <c r="H287" s="81">
        <v>5170020</v>
      </c>
      <c r="I287" s="82">
        <v>5170</v>
      </c>
      <c r="J287" s="83">
        <v>51</v>
      </c>
      <c r="K287" s="80" t="s">
        <v>105</v>
      </c>
      <c r="L287" s="84" t="s">
        <v>100</v>
      </c>
      <c r="M287" s="84" t="s">
        <v>42</v>
      </c>
    </row>
    <row r="288" spans="7:13" ht="12.75">
      <c r="G288" s="80" t="s">
        <v>93</v>
      </c>
      <c r="H288" s="81">
        <v>5166012</v>
      </c>
      <c r="I288" s="82">
        <v>5166</v>
      </c>
      <c r="J288" s="83">
        <v>51</v>
      </c>
      <c r="K288" s="80" t="s">
        <v>93</v>
      </c>
      <c r="L288" s="84" t="s">
        <v>90</v>
      </c>
      <c r="M288" s="84" t="s">
        <v>42</v>
      </c>
    </row>
    <row r="289" spans="7:13" ht="12.75">
      <c r="G289" s="80" t="s">
        <v>60</v>
      </c>
      <c r="H289" s="81">
        <v>5154028</v>
      </c>
      <c r="I289" s="82">
        <v>5154</v>
      </c>
      <c r="J289" s="83">
        <v>51</v>
      </c>
      <c r="K289" s="80" t="s">
        <v>60</v>
      </c>
      <c r="L289" s="84" t="s">
        <v>53</v>
      </c>
      <c r="M289" s="84" t="s">
        <v>42</v>
      </c>
    </row>
    <row r="290" spans="7:13" ht="12.75">
      <c r="G290" s="80" t="s">
        <v>153</v>
      </c>
      <c r="H290" s="81">
        <v>5362032</v>
      </c>
      <c r="I290" s="82">
        <v>5362</v>
      </c>
      <c r="J290" s="83">
        <v>53</v>
      </c>
      <c r="K290" s="80" t="s">
        <v>153</v>
      </c>
      <c r="L290" s="84" t="s">
        <v>145</v>
      </c>
      <c r="M290" s="84" t="s">
        <v>114</v>
      </c>
    </row>
    <row r="291" spans="7:13" ht="12.75">
      <c r="G291" s="80" t="s">
        <v>61</v>
      </c>
      <c r="H291" s="81">
        <v>5154032</v>
      </c>
      <c r="I291" s="82">
        <v>5154</v>
      </c>
      <c r="J291" s="83">
        <v>51</v>
      </c>
      <c r="K291" s="80" t="s">
        <v>61</v>
      </c>
      <c r="L291" s="84" t="s">
        <v>53</v>
      </c>
      <c r="M291" s="84" t="s">
        <v>42</v>
      </c>
    </row>
    <row r="292" spans="7:13" ht="12.75">
      <c r="G292" s="80" t="s">
        <v>419</v>
      </c>
      <c r="H292" s="81">
        <v>5962028</v>
      </c>
      <c r="I292" s="82">
        <v>5962</v>
      </c>
      <c r="J292" s="83">
        <v>59</v>
      </c>
      <c r="K292" s="80" t="s">
        <v>419</v>
      </c>
      <c r="L292" s="84" t="s">
        <v>412</v>
      </c>
      <c r="M292" s="84" t="s">
        <v>383</v>
      </c>
    </row>
    <row r="293" spans="7:13" ht="12.75">
      <c r="G293" s="80" t="s">
        <v>432</v>
      </c>
      <c r="H293" s="81">
        <v>5966016</v>
      </c>
      <c r="I293" s="82">
        <v>5966</v>
      </c>
      <c r="J293" s="83">
        <v>59</v>
      </c>
      <c r="K293" s="80" t="s">
        <v>432</v>
      </c>
      <c r="L293" s="84" t="s">
        <v>428</v>
      </c>
      <c r="M293" s="84" t="s">
        <v>383</v>
      </c>
    </row>
    <row r="294" spans="7:13" ht="12.75">
      <c r="G294" s="80" t="s">
        <v>327</v>
      </c>
      <c r="H294" s="81">
        <v>5758020</v>
      </c>
      <c r="I294" s="82">
        <v>5758</v>
      </c>
      <c r="J294" s="83">
        <v>57</v>
      </c>
      <c r="K294" s="80" t="s">
        <v>327</v>
      </c>
      <c r="L294" s="84" t="s">
        <v>322</v>
      </c>
      <c r="M294" s="84" t="s">
        <v>306</v>
      </c>
    </row>
    <row r="295" spans="7:13" ht="12.75">
      <c r="G295" s="80" t="s">
        <v>53</v>
      </c>
      <c r="H295" s="81">
        <v>5154000</v>
      </c>
      <c r="I295" s="82">
        <v>5154</v>
      </c>
      <c r="J295" s="83">
        <v>51</v>
      </c>
      <c r="K295" s="80" t="s">
        <v>53</v>
      </c>
      <c r="L295" s="84" t="s">
        <v>53</v>
      </c>
      <c r="M295" s="84" t="s">
        <v>42</v>
      </c>
    </row>
    <row r="296" spans="7:13" ht="12.75">
      <c r="G296" s="80" t="s">
        <v>62</v>
      </c>
      <c r="H296" s="81">
        <v>5154036</v>
      </c>
      <c r="I296" s="82">
        <v>5154</v>
      </c>
      <c r="J296" s="83">
        <v>51</v>
      </c>
      <c r="K296" s="80" t="s">
        <v>62</v>
      </c>
      <c r="L296" s="84" t="s">
        <v>53</v>
      </c>
      <c r="M296" s="84" t="s">
        <v>42</v>
      </c>
    </row>
    <row r="297" spans="7:13" ht="12.75">
      <c r="G297" s="80" t="s">
        <v>116</v>
      </c>
      <c r="H297" s="81">
        <v>5315000</v>
      </c>
      <c r="I297" s="82">
        <v>5315</v>
      </c>
      <c r="J297" s="83">
        <v>53</v>
      </c>
      <c r="K297" s="80" t="s">
        <v>116</v>
      </c>
      <c r="L297" s="84" t="s">
        <v>116</v>
      </c>
      <c r="M297" s="84" t="s">
        <v>114</v>
      </c>
    </row>
    <row r="298" spans="7:13" ht="12.75">
      <c r="G298" s="80" t="s">
        <v>114</v>
      </c>
      <c r="H298" s="81">
        <v>5300000</v>
      </c>
      <c r="I298" s="82">
        <v>5300</v>
      </c>
      <c r="J298" s="83">
        <v>53</v>
      </c>
      <c r="K298" s="80" t="s">
        <v>114</v>
      </c>
      <c r="L298" s="84" t="s">
        <v>114</v>
      </c>
      <c r="M298" s="84" t="s">
        <v>114</v>
      </c>
    </row>
    <row r="299" spans="7:13" ht="12.75">
      <c r="G299" s="80" t="s">
        <v>208</v>
      </c>
      <c r="H299" s="81">
        <v>5382024</v>
      </c>
      <c r="I299" s="82">
        <v>5382</v>
      </c>
      <c r="J299" s="83">
        <v>53</v>
      </c>
      <c r="K299" s="80" t="s">
        <v>208</v>
      </c>
      <c r="L299" s="84" t="s">
        <v>202</v>
      </c>
      <c r="M299" s="84" t="s">
        <v>114</v>
      </c>
    </row>
    <row r="300" spans="7:13" ht="12.75">
      <c r="G300" s="80" t="s">
        <v>86</v>
      </c>
      <c r="H300" s="81">
        <v>5162020</v>
      </c>
      <c r="I300" s="82">
        <v>5162</v>
      </c>
      <c r="J300" s="83">
        <v>51</v>
      </c>
      <c r="K300" s="80" t="s">
        <v>86</v>
      </c>
      <c r="L300" s="84" t="s">
        <v>81</v>
      </c>
      <c r="M300" s="84" t="s">
        <v>42</v>
      </c>
    </row>
    <row r="301" spans="7:13" ht="12.75">
      <c r="G301" s="80" t="s">
        <v>63</v>
      </c>
      <c r="H301" s="81">
        <v>5154040</v>
      </c>
      <c r="I301" s="82">
        <v>5154</v>
      </c>
      <c r="J301" s="83">
        <v>51</v>
      </c>
      <c r="K301" s="80" t="s">
        <v>63</v>
      </c>
      <c r="L301" s="84" t="s">
        <v>53</v>
      </c>
      <c r="M301" s="84" t="s">
        <v>42</v>
      </c>
    </row>
    <row r="302" spans="7:13" ht="12.75">
      <c r="G302" s="80" t="s">
        <v>46</v>
      </c>
      <c r="H302" s="81">
        <v>5114000</v>
      </c>
      <c r="I302" s="82">
        <v>5114</v>
      </c>
      <c r="J302" s="83">
        <v>51</v>
      </c>
      <c r="K302" s="80" t="s">
        <v>46</v>
      </c>
      <c r="L302" s="84" t="s">
        <v>46</v>
      </c>
      <c r="M302" s="84" t="s">
        <v>42</v>
      </c>
    </row>
    <row r="303" spans="7:13" ht="12.75">
      <c r="G303" s="80" t="s">
        <v>136</v>
      </c>
      <c r="H303" s="81">
        <v>5358028</v>
      </c>
      <c r="I303" s="82">
        <v>5358</v>
      </c>
      <c r="J303" s="83">
        <v>53</v>
      </c>
      <c r="K303" s="80" t="s">
        <v>136</v>
      </c>
      <c r="L303" s="84" t="s">
        <v>129</v>
      </c>
      <c r="M303" s="84" t="s">
        <v>114</v>
      </c>
    </row>
    <row r="304" spans="7:13" ht="12.75">
      <c r="G304" s="80" t="s">
        <v>442</v>
      </c>
      <c r="H304" s="81">
        <v>5970024</v>
      </c>
      <c r="I304" s="82">
        <v>5970</v>
      </c>
      <c r="J304" s="83">
        <v>59</v>
      </c>
      <c r="K304" s="80" t="s">
        <v>442</v>
      </c>
      <c r="L304" s="84" t="s">
        <v>436</v>
      </c>
      <c r="M304" s="84" t="s">
        <v>383</v>
      </c>
    </row>
    <row r="305" spans="7:13" ht="12.75">
      <c r="G305" s="80" t="s">
        <v>196</v>
      </c>
      <c r="H305" s="81">
        <v>5378012</v>
      </c>
      <c r="I305" s="82">
        <v>5378</v>
      </c>
      <c r="J305" s="83">
        <v>53</v>
      </c>
      <c r="K305" s="80" t="s">
        <v>196</v>
      </c>
      <c r="L305" s="84" t="s">
        <v>193</v>
      </c>
      <c r="M305" s="84" t="s">
        <v>114</v>
      </c>
    </row>
    <row r="306" spans="7:13" ht="12.75">
      <c r="G306" s="80" t="s">
        <v>275</v>
      </c>
      <c r="H306" s="81">
        <v>5566032</v>
      </c>
      <c r="I306" s="82">
        <v>5566</v>
      </c>
      <c r="J306" s="83">
        <v>55</v>
      </c>
      <c r="K306" s="80" t="s">
        <v>275</v>
      </c>
      <c r="L306" s="84" t="s">
        <v>267</v>
      </c>
      <c r="M306" s="84" t="s">
        <v>222</v>
      </c>
    </row>
    <row r="307" spans="7:13" ht="12.75">
      <c r="G307" s="80" t="s">
        <v>276</v>
      </c>
      <c r="H307" s="81">
        <v>5566036</v>
      </c>
      <c r="I307" s="82">
        <v>5566</v>
      </c>
      <c r="J307" s="83">
        <v>55</v>
      </c>
      <c r="K307" s="80" t="s">
        <v>276</v>
      </c>
      <c r="L307" s="84" t="s">
        <v>267</v>
      </c>
      <c r="M307" s="84" t="s">
        <v>222</v>
      </c>
    </row>
    <row r="308" spans="7:13" ht="12.75">
      <c r="G308" s="80" t="s">
        <v>353</v>
      </c>
      <c r="H308" s="81">
        <v>5766040</v>
      </c>
      <c r="I308" s="82">
        <v>5766</v>
      </c>
      <c r="J308" s="83">
        <v>57</v>
      </c>
      <c r="K308" s="80" t="s">
        <v>353</v>
      </c>
      <c r="L308" s="84" t="s">
        <v>343</v>
      </c>
      <c r="M308" s="84" t="s">
        <v>306</v>
      </c>
    </row>
    <row r="309" spans="7:13" ht="12.75">
      <c r="G309" s="80" t="s">
        <v>314</v>
      </c>
      <c r="H309" s="81">
        <v>5754024</v>
      </c>
      <c r="I309" s="82">
        <v>5754</v>
      </c>
      <c r="J309" s="83">
        <v>57</v>
      </c>
      <c r="K309" s="80" t="s">
        <v>314</v>
      </c>
      <c r="L309" s="84" t="s">
        <v>308</v>
      </c>
      <c r="M309" s="84" t="s">
        <v>306</v>
      </c>
    </row>
    <row r="310" spans="7:13" ht="12.75">
      <c r="G310" s="80" t="s">
        <v>75</v>
      </c>
      <c r="H310" s="81">
        <v>5158020</v>
      </c>
      <c r="I310" s="82">
        <v>5158</v>
      </c>
      <c r="J310" s="83">
        <v>51</v>
      </c>
      <c r="K310" s="80" t="s">
        <v>75</v>
      </c>
      <c r="L310" s="84" t="s">
        <v>70</v>
      </c>
      <c r="M310" s="84" t="s">
        <v>42</v>
      </c>
    </row>
    <row r="311" spans="7:13" ht="12.75">
      <c r="G311" s="80" t="s">
        <v>137</v>
      </c>
      <c r="H311" s="81">
        <v>5358032</v>
      </c>
      <c r="I311" s="82">
        <v>5358</v>
      </c>
      <c r="J311" s="83">
        <v>53</v>
      </c>
      <c r="K311" s="80" t="s">
        <v>137</v>
      </c>
      <c r="L311" s="84" t="s">
        <v>129</v>
      </c>
      <c r="M311" s="84" t="s">
        <v>114</v>
      </c>
    </row>
    <row r="312" spans="7:13" ht="12.75">
      <c r="G312" s="80" t="s">
        <v>235</v>
      </c>
      <c r="H312" s="81">
        <v>5554036</v>
      </c>
      <c r="I312" s="82">
        <v>5554</v>
      </c>
      <c r="J312" s="83">
        <v>55</v>
      </c>
      <c r="K312" s="80" t="s">
        <v>235</v>
      </c>
      <c r="L312" s="84" t="s">
        <v>226</v>
      </c>
      <c r="M312" s="84" t="s">
        <v>222</v>
      </c>
    </row>
    <row r="313" spans="7:13" ht="12.75">
      <c r="G313" s="80" t="s">
        <v>197</v>
      </c>
      <c r="H313" s="81">
        <v>5378016</v>
      </c>
      <c r="I313" s="82">
        <v>5378</v>
      </c>
      <c r="J313" s="83">
        <v>53</v>
      </c>
      <c r="K313" s="80" t="s">
        <v>197</v>
      </c>
      <c r="L313" s="84" t="s">
        <v>193</v>
      </c>
      <c r="M313" s="84" t="s">
        <v>114</v>
      </c>
    </row>
    <row r="314" spans="7:13" ht="12.75">
      <c r="G314" s="80" t="s">
        <v>354</v>
      </c>
      <c r="H314" s="81">
        <v>5766044</v>
      </c>
      <c r="I314" s="82">
        <v>5766</v>
      </c>
      <c r="J314" s="83">
        <v>57</v>
      </c>
      <c r="K314" s="80" t="s">
        <v>354</v>
      </c>
      <c r="L314" s="84" t="s">
        <v>343</v>
      </c>
      <c r="M314" s="84" t="s">
        <v>306</v>
      </c>
    </row>
    <row r="315" spans="7:13" ht="12.75">
      <c r="G315" s="80" t="s">
        <v>277</v>
      </c>
      <c r="H315" s="81">
        <v>5566040</v>
      </c>
      <c r="I315" s="82">
        <v>5566</v>
      </c>
      <c r="J315" s="83">
        <v>55</v>
      </c>
      <c r="K315" s="80" t="s">
        <v>277</v>
      </c>
      <c r="L315" s="84" t="s">
        <v>267</v>
      </c>
      <c r="M315" s="84" t="s">
        <v>222</v>
      </c>
    </row>
    <row r="316" spans="7:13" ht="12.75">
      <c r="G316" s="80" t="s">
        <v>433</v>
      </c>
      <c r="H316" s="81">
        <v>5966020</v>
      </c>
      <c r="I316" s="82">
        <v>5966</v>
      </c>
      <c r="J316" s="83">
        <v>59</v>
      </c>
      <c r="K316" s="80" t="s">
        <v>433</v>
      </c>
      <c r="L316" s="84" t="s">
        <v>428</v>
      </c>
      <c r="M316" s="84" t="s">
        <v>383</v>
      </c>
    </row>
    <row r="317" spans="7:13" ht="12.75">
      <c r="G317" s="80" t="s">
        <v>355</v>
      </c>
      <c r="H317" s="81">
        <v>5766048</v>
      </c>
      <c r="I317" s="82">
        <v>5766</v>
      </c>
      <c r="J317" s="83">
        <v>57</v>
      </c>
      <c r="K317" s="80" t="s">
        <v>355</v>
      </c>
      <c r="L317" s="84" t="s">
        <v>343</v>
      </c>
      <c r="M317" s="84" t="s">
        <v>306</v>
      </c>
    </row>
    <row r="318" spans="7:13" ht="12.75">
      <c r="G318" s="80" t="s">
        <v>117</v>
      </c>
      <c r="H318" s="81">
        <v>5316000</v>
      </c>
      <c r="I318" s="82">
        <v>5316</v>
      </c>
      <c r="J318" s="83">
        <v>53</v>
      </c>
      <c r="K318" s="80" t="s">
        <v>117</v>
      </c>
      <c r="L318" s="84" t="s">
        <v>117</v>
      </c>
      <c r="M318" s="84" t="s">
        <v>114</v>
      </c>
    </row>
    <row r="319" spans="7:13" ht="12.75">
      <c r="G319" s="80" t="s">
        <v>379</v>
      </c>
      <c r="H319" s="81">
        <v>5774028</v>
      </c>
      <c r="I319" s="82">
        <v>5774</v>
      </c>
      <c r="J319" s="83">
        <v>57</v>
      </c>
      <c r="K319" s="80" t="s">
        <v>379</v>
      </c>
      <c r="L319" s="84" t="s">
        <v>372</v>
      </c>
      <c r="M319" s="84" t="s">
        <v>306</v>
      </c>
    </row>
    <row r="320" spans="7:13" ht="12.75">
      <c r="G320" s="80" t="s">
        <v>278</v>
      </c>
      <c r="H320" s="81">
        <v>5566044</v>
      </c>
      <c r="I320" s="82">
        <v>5566</v>
      </c>
      <c r="J320" s="83">
        <v>55</v>
      </c>
      <c r="K320" s="80" t="s">
        <v>278</v>
      </c>
      <c r="L320" s="84" t="s">
        <v>267</v>
      </c>
      <c r="M320" s="84" t="s">
        <v>222</v>
      </c>
    </row>
    <row r="321" spans="7:13" ht="12.75">
      <c r="G321" s="80" t="s">
        <v>184</v>
      </c>
      <c r="H321" s="81">
        <v>5374020</v>
      </c>
      <c r="I321" s="82">
        <v>5374</v>
      </c>
      <c r="J321" s="83">
        <v>53</v>
      </c>
      <c r="K321" s="80" t="s">
        <v>184</v>
      </c>
      <c r="L321" s="84" t="s">
        <v>179</v>
      </c>
      <c r="M321" s="84" t="s">
        <v>114</v>
      </c>
    </row>
    <row r="322" spans="7:13" ht="12.75">
      <c r="G322" s="80" t="s">
        <v>138</v>
      </c>
      <c r="H322" s="81">
        <v>5358036</v>
      </c>
      <c r="I322" s="82">
        <v>5358</v>
      </c>
      <c r="J322" s="83">
        <v>53</v>
      </c>
      <c r="K322" s="80" t="s">
        <v>138</v>
      </c>
      <c r="L322" s="84" t="s">
        <v>129</v>
      </c>
      <c r="M322" s="84" t="s">
        <v>114</v>
      </c>
    </row>
    <row r="323" spans="7:13" ht="12.75">
      <c r="G323" s="80" t="s">
        <v>343</v>
      </c>
      <c r="H323" s="81">
        <v>5766000</v>
      </c>
      <c r="I323" s="82">
        <v>5766</v>
      </c>
      <c r="J323" s="83">
        <v>57</v>
      </c>
      <c r="K323" s="80" t="s">
        <v>343</v>
      </c>
      <c r="L323" s="84" t="s">
        <v>343</v>
      </c>
      <c r="M323" s="84" t="s">
        <v>306</v>
      </c>
    </row>
    <row r="324" spans="7:13" ht="12.75">
      <c r="G324" s="80" t="s">
        <v>454</v>
      </c>
      <c r="H324" s="81">
        <v>5974024</v>
      </c>
      <c r="I324" s="82">
        <v>5974</v>
      </c>
      <c r="J324" s="83">
        <v>59</v>
      </c>
      <c r="K324" s="80" t="s">
        <v>454</v>
      </c>
      <c r="L324" s="84" t="s">
        <v>448</v>
      </c>
      <c r="M324" s="84" t="s">
        <v>383</v>
      </c>
    </row>
    <row r="325" spans="7:13" ht="12.75">
      <c r="G325" s="80" t="s">
        <v>455</v>
      </c>
      <c r="H325" s="81">
        <v>5974028</v>
      </c>
      <c r="I325" s="82">
        <v>5974</v>
      </c>
      <c r="J325" s="83">
        <v>59</v>
      </c>
      <c r="K325" s="80" t="s">
        <v>455</v>
      </c>
      <c r="L325" s="84" t="s">
        <v>448</v>
      </c>
      <c r="M325" s="84" t="s">
        <v>383</v>
      </c>
    </row>
    <row r="326" spans="7:13" ht="12.75">
      <c r="G326" s="80" t="s">
        <v>209</v>
      </c>
      <c r="H326" s="81">
        <v>5382028</v>
      </c>
      <c r="I326" s="82">
        <v>5382</v>
      </c>
      <c r="J326" s="83">
        <v>53</v>
      </c>
      <c r="K326" s="80" t="s">
        <v>209</v>
      </c>
      <c r="L326" s="84" t="s">
        <v>202</v>
      </c>
      <c r="M326" s="84" t="s">
        <v>114</v>
      </c>
    </row>
    <row r="327" spans="7:13" ht="12.75">
      <c r="G327" s="80" t="s">
        <v>328</v>
      </c>
      <c r="H327" s="81">
        <v>5758024</v>
      </c>
      <c r="I327" s="82">
        <v>5758</v>
      </c>
      <c r="J327" s="83">
        <v>57</v>
      </c>
      <c r="K327" s="80" t="s">
        <v>328</v>
      </c>
      <c r="L327" s="84" t="s">
        <v>322</v>
      </c>
      <c r="M327" s="84" t="s">
        <v>306</v>
      </c>
    </row>
    <row r="328" spans="7:13" ht="12.75">
      <c r="G328" s="80" t="s">
        <v>279</v>
      </c>
      <c r="H328" s="81">
        <v>5566048</v>
      </c>
      <c r="I328" s="82">
        <v>5566</v>
      </c>
      <c r="J328" s="83">
        <v>55</v>
      </c>
      <c r="K328" s="80" t="s">
        <v>279</v>
      </c>
      <c r="L328" s="84" t="s">
        <v>267</v>
      </c>
      <c r="M328" s="84" t="s">
        <v>222</v>
      </c>
    </row>
    <row r="329" spans="7:13" ht="12.75">
      <c r="G329" s="80" t="s">
        <v>365</v>
      </c>
      <c r="H329" s="81">
        <v>5770020</v>
      </c>
      <c r="I329" s="82">
        <v>5770</v>
      </c>
      <c r="J329" s="83">
        <v>57</v>
      </c>
      <c r="K329" s="80" t="s">
        <v>365</v>
      </c>
      <c r="L329" s="84" t="s">
        <v>360</v>
      </c>
      <c r="M329" s="84" t="s">
        <v>306</v>
      </c>
    </row>
    <row r="330" spans="7:13" ht="12.75">
      <c r="G330" s="80" t="s">
        <v>420</v>
      </c>
      <c r="H330" s="81">
        <v>5962032</v>
      </c>
      <c r="I330" s="82">
        <v>5962</v>
      </c>
      <c r="J330" s="83">
        <v>59</v>
      </c>
      <c r="K330" s="80" t="s">
        <v>420</v>
      </c>
      <c r="L330" s="84" t="s">
        <v>412</v>
      </c>
      <c r="M330" s="84" t="s">
        <v>383</v>
      </c>
    </row>
    <row r="331" spans="7:13" ht="12.75">
      <c r="G331" s="80" t="s">
        <v>250</v>
      </c>
      <c r="H331" s="81">
        <v>5558024</v>
      </c>
      <c r="I331" s="82">
        <v>5558</v>
      </c>
      <c r="J331" s="83">
        <v>55</v>
      </c>
      <c r="K331" s="80" t="s">
        <v>250</v>
      </c>
      <c r="L331" s="84" t="s">
        <v>244</v>
      </c>
      <c r="M331" s="84" t="s">
        <v>222</v>
      </c>
    </row>
    <row r="332" spans="7:13" ht="12.75">
      <c r="G332" s="80" t="s">
        <v>356</v>
      </c>
      <c r="H332" s="81">
        <v>5766052</v>
      </c>
      <c r="I332" s="82">
        <v>5766</v>
      </c>
      <c r="J332" s="83">
        <v>57</v>
      </c>
      <c r="K332" s="80" t="s">
        <v>356</v>
      </c>
      <c r="L332" s="84" t="s">
        <v>343</v>
      </c>
      <c r="M332" s="84" t="s">
        <v>306</v>
      </c>
    </row>
    <row r="333" spans="7:13" ht="12.75">
      <c r="G333" s="80" t="s">
        <v>469</v>
      </c>
      <c r="H333" s="81">
        <v>5978024</v>
      </c>
      <c r="I333" s="82">
        <v>5978</v>
      </c>
      <c r="J333" s="83">
        <v>59</v>
      </c>
      <c r="K333" s="80" t="s">
        <v>469</v>
      </c>
      <c r="L333" s="84" t="s">
        <v>463</v>
      </c>
      <c r="M333" s="84" t="s">
        <v>383</v>
      </c>
    </row>
    <row r="334" spans="7:13" ht="12.75">
      <c r="G334" s="80" t="s">
        <v>185</v>
      </c>
      <c r="H334" s="81">
        <v>5374024</v>
      </c>
      <c r="I334" s="82">
        <v>5374</v>
      </c>
      <c r="J334" s="83">
        <v>53</v>
      </c>
      <c r="K334" s="80" t="s">
        <v>185</v>
      </c>
      <c r="L334" s="84" t="s">
        <v>179</v>
      </c>
      <c r="M334" s="84" t="s">
        <v>114</v>
      </c>
    </row>
    <row r="335" spans="7:13" ht="12.75">
      <c r="G335" s="80" t="s">
        <v>338</v>
      </c>
      <c r="H335" s="81">
        <v>5762024</v>
      </c>
      <c r="I335" s="82">
        <v>5762</v>
      </c>
      <c r="J335" s="83">
        <v>57</v>
      </c>
      <c r="K335" s="80" t="s">
        <v>338</v>
      </c>
      <c r="L335" s="84" t="s">
        <v>332</v>
      </c>
      <c r="M335" s="84" t="s">
        <v>306</v>
      </c>
    </row>
    <row r="336" spans="7:13" ht="12.75">
      <c r="G336" s="80" t="s">
        <v>412</v>
      </c>
      <c r="H336" s="81">
        <v>5962000</v>
      </c>
      <c r="I336" s="82">
        <v>5962</v>
      </c>
      <c r="J336" s="83">
        <v>59</v>
      </c>
      <c r="K336" s="80" t="s">
        <v>412</v>
      </c>
      <c r="L336" s="84" t="s">
        <v>412</v>
      </c>
      <c r="M336" s="84" t="s">
        <v>383</v>
      </c>
    </row>
    <row r="337" spans="7:13" ht="12.75">
      <c r="G337" s="80" t="s">
        <v>263</v>
      </c>
      <c r="H337" s="81">
        <v>5562024</v>
      </c>
      <c r="I337" s="82">
        <v>5562</v>
      </c>
      <c r="J337" s="83">
        <v>55</v>
      </c>
      <c r="K337" s="80" t="s">
        <v>263</v>
      </c>
      <c r="L337" s="84" t="s">
        <v>256</v>
      </c>
      <c r="M337" s="84" t="s">
        <v>222</v>
      </c>
    </row>
    <row r="338" spans="7:13" ht="12.75">
      <c r="G338" s="80" t="s">
        <v>405</v>
      </c>
      <c r="H338" s="81">
        <v>5958024</v>
      </c>
      <c r="I338" s="82">
        <v>5958</v>
      </c>
      <c r="J338" s="83">
        <v>59</v>
      </c>
      <c r="K338" s="80" t="s">
        <v>405</v>
      </c>
      <c r="L338" s="84" t="s">
        <v>399</v>
      </c>
      <c r="M338" s="84" t="s">
        <v>383</v>
      </c>
    </row>
    <row r="339" spans="7:13" ht="12.75">
      <c r="G339" s="80" t="s">
        <v>163</v>
      </c>
      <c r="H339" s="81">
        <v>5366028</v>
      </c>
      <c r="I339" s="82">
        <v>5366</v>
      </c>
      <c r="J339" s="83">
        <v>53</v>
      </c>
      <c r="K339" s="80" t="s">
        <v>163</v>
      </c>
      <c r="L339" s="84" t="s">
        <v>156</v>
      </c>
      <c r="M339" s="84" t="s">
        <v>114</v>
      </c>
    </row>
    <row r="340" spans="7:13" ht="12.75">
      <c r="G340" s="80" t="s">
        <v>210</v>
      </c>
      <c r="H340" s="81">
        <v>5382032</v>
      </c>
      <c r="I340" s="82">
        <v>5382</v>
      </c>
      <c r="J340" s="83">
        <v>53</v>
      </c>
      <c r="K340" s="80" t="s">
        <v>210</v>
      </c>
      <c r="L340" s="84" t="s">
        <v>202</v>
      </c>
      <c r="M340" s="84" t="s">
        <v>114</v>
      </c>
    </row>
    <row r="341" spans="7:13" ht="12.75">
      <c r="G341" s="80" t="s">
        <v>406</v>
      </c>
      <c r="H341" s="81">
        <v>5958028</v>
      </c>
      <c r="I341" s="82">
        <v>5958</v>
      </c>
      <c r="J341" s="83">
        <v>59</v>
      </c>
      <c r="K341" s="80" t="s">
        <v>406</v>
      </c>
      <c r="L341" s="84" t="s">
        <v>399</v>
      </c>
      <c r="M341" s="84" t="s">
        <v>383</v>
      </c>
    </row>
    <row r="342" spans="7:13" ht="12.75">
      <c r="G342" s="80" t="s">
        <v>87</v>
      </c>
      <c r="H342" s="81">
        <v>5162022</v>
      </c>
      <c r="I342" s="82">
        <v>5162</v>
      </c>
      <c r="J342" s="83">
        <v>51</v>
      </c>
      <c r="K342" s="80" t="s">
        <v>87</v>
      </c>
      <c r="L342" s="84" t="s">
        <v>81</v>
      </c>
      <c r="M342" s="84" t="s">
        <v>42</v>
      </c>
    </row>
    <row r="343" spans="7:13" ht="12.75">
      <c r="G343" s="80" t="s">
        <v>421</v>
      </c>
      <c r="H343" s="81">
        <v>5962036</v>
      </c>
      <c r="I343" s="82">
        <v>5962</v>
      </c>
      <c r="J343" s="83">
        <v>59</v>
      </c>
      <c r="K343" s="80" t="s">
        <v>421</v>
      </c>
      <c r="L343" s="84" t="s">
        <v>412</v>
      </c>
      <c r="M343" s="84" t="s">
        <v>383</v>
      </c>
    </row>
    <row r="344" spans="7:13" ht="12.75">
      <c r="G344" s="80" t="s">
        <v>422</v>
      </c>
      <c r="H344" s="81">
        <v>5962040</v>
      </c>
      <c r="I344" s="82">
        <v>5962</v>
      </c>
      <c r="J344" s="83">
        <v>59</v>
      </c>
      <c r="K344" s="80" t="s">
        <v>422</v>
      </c>
      <c r="L344" s="84" t="s">
        <v>412</v>
      </c>
      <c r="M344" s="84" t="s">
        <v>383</v>
      </c>
    </row>
    <row r="345" spans="7:13" ht="12.75">
      <c r="G345" s="80" t="s">
        <v>139</v>
      </c>
      <c r="H345" s="81">
        <v>5358040</v>
      </c>
      <c r="I345" s="82">
        <v>5358</v>
      </c>
      <c r="J345" s="83">
        <v>53</v>
      </c>
      <c r="K345" s="80" t="s">
        <v>139</v>
      </c>
      <c r="L345" s="84" t="s">
        <v>129</v>
      </c>
      <c r="M345" s="84" t="s">
        <v>114</v>
      </c>
    </row>
    <row r="346" spans="7:13" ht="12.75">
      <c r="G346" s="80" t="s">
        <v>407</v>
      </c>
      <c r="H346" s="81">
        <v>5958032</v>
      </c>
      <c r="I346" s="82">
        <v>5958</v>
      </c>
      <c r="J346" s="83">
        <v>59</v>
      </c>
      <c r="K346" s="80" t="s">
        <v>407</v>
      </c>
      <c r="L346" s="84" t="s">
        <v>399</v>
      </c>
      <c r="M346" s="84" t="s">
        <v>383</v>
      </c>
    </row>
    <row r="347" spans="7:13" ht="12.75">
      <c r="G347" s="80" t="s">
        <v>280</v>
      </c>
      <c r="H347" s="81">
        <v>5566052</v>
      </c>
      <c r="I347" s="82">
        <v>5566</v>
      </c>
      <c r="J347" s="83">
        <v>55</v>
      </c>
      <c r="K347" s="80" t="s">
        <v>280</v>
      </c>
      <c r="L347" s="84" t="s">
        <v>267</v>
      </c>
      <c r="M347" s="84" t="s">
        <v>222</v>
      </c>
    </row>
    <row r="348" spans="7:13" ht="12.75">
      <c r="G348" s="80" t="s">
        <v>281</v>
      </c>
      <c r="H348" s="81">
        <v>5566056</v>
      </c>
      <c r="I348" s="82">
        <v>5566</v>
      </c>
      <c r="J348" s="83">
        <v>55</v>
      </c>
      <c r="K348" s="80" t="s">
        <v>281</v>
      </c>
      <c r="L348" s="84" t="s">
        <v>267</v>
      </c>
      <c r="M348" s="84" t="s">
        <v>222</v>
      </c>
    </row>
    <row r="349" spans="7:13" ht="12.75">
      <c r="G349" s="80" t="s">
        <v>70</v>
      </c>
      <c r="H349" s="81">
        <v>5158000</v>
      </c>
      <c r="I349" s="82">
        <v>5158</v>
      </c>
      <c r="J349" s="83">
        <v>51</v>
      </c>
      <c r="K349" s="80" t="s">
        <v>70</v>
      </c>
      <c r="L349" s="84" t="s">
        <v>70</v>
      </c>
      <c r="M349" s="84" t="s">
        <v>42</v>
      </c>
    </row>
    <row r="350" spans="7:13" ht="12.75">
      <c r="G350" s="80" t="s">
        <v>76</v>
      </c>
      <c r="H350" s="81">
        <v>5158024</v>
      </c>
      <c r="I350" s="82">
        <v>5158</v>
      </c>
      <c r="J350" s="83">
        <v>51</v>
      </c>
      <c r="K350" s="80" t="s">
        <v>76</v>
      </c>
      <c r="L350" s="84" t="s">
        <v>70</v>
      </c>
      <c r="M350" s="84" t="s">
        <v>42</v>
      </c>
    </row>
    <row r="351" spans="7:13" ht="12.75">
      <c r="G351" s="80" t="s">
        <v>366</v>
      </c>
      <c r="H351" s="81">
        <v>5770024</v>
      </c>
      <c r="I351" s="82">
        <v>5770</v>
      </c>
      <c r="J351" s="83">
        <v>57</v>
      </c>
      <c r="K351" s="80" t="s">
        <v>366</v>
      </c>
      <c r="L351" s="84" t="s">
        <v>360</v>
      </c>
      <c r="M351" s="84" t="s">
        <v>306</v>
      </c>
    </row>
    <row r="352" spans="7:13" ht="12.75">
      <c r="G352" s="80" t="s">
        <v>360</v>
      </c>
      <c r="H352" s="81">
        <v>5770000</v>
      </c>
      <c r="I352" s="82">
        <v>5770</v>
      </c>
      <c r="J352" s="83">
        <v>57</v>
      </c>
      <c r="K352" s="80" t="s">
        <v>360</v>
      </c>
      <c r="L352" s="84" t="s">
        <v>360</v>
      </c>
      <c r="M352" s="84" t="s">
        <v>306</v>
      </c>
    </row>
    <row r="353" spans="7:13" ht="12.75">
      <c r="G353" s="80" t="s">
        <v>106</v>
      </c>
      <c r="H353" s="81">
        <v>5170024</v>
      </c>
      <c r="I353" s="82">
        <v>5170</v>
      </c>
      <c r="J353" s="83">
        <v>51</v>
      </c>
      <c r="K353" s="80" t="s">
        <v>106</v>
      </c>
      <c r="L353" s="84" t="s">
        <v>100</v>
      </c>
      <c r="M353" s="84" t="s">
        <v>42</v>
      </c>
    </row>
    <row r="354" spans="7:13" ht="12.75">
      <c r="G354" s="80" t="s">
        <v>456</v>
      </c>
      <c r="H354" s="81">
        <v>5974032</v>
      </c>
      <c r="I354" s="82">
        <v>5974</v>
      </c>
      <c r="J354" s="83">
        <v>59</v>
      </c>
      <c r="K354" s="80" t="s">
        <v>456</v>
      </c>
      <c r="L354" s="84" t="s">
        <v>448</v>
      </c>
      <c r="M354" s="84" t="s">
        <v>383</v>
      </c>
    </row>
    <row r="355" spans="7:13" ht="12.75">
      <c r="G355" s="80" t="s">
        <v>47</v>
      </c>
      <c r="H355" s="81">
        <v>5116000</v>
      </c>
      <c r="I355" s="82">
        <v>5116</v>
      </c>
      <c r="J355" s="83">
        <v>51</v>
      </c>
      <c r="K355" s="80" t="s">
        <v>47</v>
      </c>
      <c r="L355" s="84" t="s">
        <v>47</v>
      </c>
      <c r="M355" s="84" t="s">
        <v>42</v>
      </c>
    </row>
    <row r="356" spans="7:13" ht="12.75">
      <c r="G356" s="80" t="s">
        <v>77</v>
      </c>
      <c r="H356" s="81">
        <v>5158026</v>
      </c>
      <c r="I356" s="82">
        <v>5158</v>
      </c>
      <c r="J356" s="83">
        <v>51</v>
      </c>
      <c r="K356" s="80" t="s">
        <v>77</v>
      </c>
      <c r="L356" s="84" t="s">
        <v>70</v>
      </c>
      <c r="M356" s="84" t="s">
        <v>42</v>
      </c>
    </row>
    <row r="357" spans="7:13" ht="12.75">
      <c r="G357" s="80" t="s">
        <v>124</v>
      </c>
      <c r="H357" s="81">
        <v>5334020</v>
      </c>
      <c r="I357" s="82">
        <v>5334</v>
      </c>
      <c r="J357" s="83">
        <v>53</v>
      </c>
      <c r="K357" s="80" t="s">
        <v>124</v>
      </c>
      <c r="L357" s="84" t="s">
        <v>118</v>
      </c>
      <c r="M357" s="84" t="s">
        <v>114</v>
      </c>
    </row>
    <row r="358" spans="7:13" ht="12.75">
      <c r="G358" s="80" t="s">
        <v>186</v>
      </c>
      <c r="H358" s="81">
        <v>5374028</v>
      </c>
      <c r="I358" s="82">
        <v>5374</v>
      </c>
      <c r="J358" s="83">
        <v>53</v>
      </c>
      <c r="K358" s="80" t="s">
        <v>186</v>
      </c>
      <c r="L358" s="84" t="s">
        <v>179</v>
      </c>
      <c r="M358" s="84" t="s">
        <v>114</v>
      </c>
    </row>
    <row r="359" spans="7:13" ht="12.75">
      <c r="G359" s="80" t="s">
        <v>211</v>
      </c>
      <c r="H359" s="81">
        <v>5382036</v>
      </c>
      <c r="I359" s="82">
        <v>5382</v>
      </c>
      <c r="J359" s="83">
        <v>53</v>
      </c>
      <c r="K359" s="80" t="s">
        <v>211</v>
      </c>
      <c r="L359" s="84" t="s">
        <v>202</v>
      </c>
      <c r="M359" s="84" t="s">
        <v>114</v>
      </c>
    </row>
    <row r="360" spans="7:13" ht="12.75">
      <c r="G360" s="80" t="s">
        <v>48</v>
      </c>
      <c r="H360" s="81">
        <v>5117000</v>
      </c>
      <c r="I360" s="82">
        <v>5117</v>
      </c>
      <c r="J360" s="83">
        <v>51</v>
      </c>
      <c r="K360" s="80" t="s">
        <v>48</v>
      </c>
      <c r="L360" s="84" t="s">
        <v>48</v>
      </c>
      <c r="M360" s="84" t="s">
        <v>42</v>
      </c>
    </row>
    <row r="361" spans="7:13" ht="12.75">
      <c r="G361" s="80" t="s">
        <v>225</v>
      </c>
      <c r="H361" s="81">
        <v>5515000</v>
      </c>
      <c r="I361" s="82">
        <v>5515</v>
      </c>
      <c r="J361" s="83">
        <v>55</v>
      </c>
      <c r="K361" s="80" t="s">
        <v>225</v>
      </c>
      <c r="L361" s="84" t="s">
        <v>225</v>
      </c>
      <c r="M361" s="84" t="s">
        <v>222</v>
      </c>
    </row>
    <row r="362" spans="7:13" ht="12.75">
      <c r="G362" s="80" t="s">
        <v>222</v>
      </c>
      <c r="H362" s="81">
        <v>5500000</v>
      </c>
      <c r="I362" s="82">
        <v>5500</v>
      </c>
      <c r="J362" s="83">
        <v>55</v>
      </c>
      <c r="K362" s="80" t="s">
        <v>222</v>
      </c>
      <c r="L362" s="84" t="s">
        <v>222</v>
      </c>
      <c r="M362" s="84" t="s">
        <v>222</v>
      </c>
    </row>
    <row r="363" spans="7:13" ht="12.75">
      <c r="G363" s="80" t="s">
        <v>423</v>
      </c>
      <c r="H363" s="81">
        <v>5962044</v>
      </c>
      <c r="I363" s="82">
        <v>5962</v>
      </c>
      <c r="J363" s="83">
        <v>59</v>
      </c>
      <c r="K363" s="80" t="s">
        <v>423</v>
      </c>
      <c r="L363" s="84" t="s">
        <v>412</v>
      </c>
      <c r="M363" s="84" t="s">
        <v>383</v>
      </c>
    </row>
    <row r="364" spans="7:13" ht="12.75">
      <c r="G364" s="80" t="s">
        <v>444</v>
      </c>
      <c r="H364" s="81">
        <v>5970032</v>
      </c>
      <c r="I364" s="82">
        <v>5970</v>
      </c>
      <c r="J364" s="83">
        <v>59</v>
      </c>
      <c r="K364" s="80" t="s">
        <v>444</v>
      </c>
      <c r="L364" s="84" t="s">
        <v>436</v>
      </c>
      <c r="M364" s="84" t="s">
        <v>383</v>
      </c>
    </row>
    <row r="365" spans="7:13" ht="12.75">
      <c r="G365" s="80" t="s">
        <v>164</v>
      </c>
      <c r="H365" s="81">
        <v>5366032</v>
      </c>
      <c r="I365" s="82">
        <v>5366</v>
      </c>
      <c r="J365" s="83">
        <v>53</v>
      </c>
      <c r="K365" s="80" t="s">
        <v>164</v>
      </c>
      <c r="L365" s="84" t="s">
        <v>156</v>
      </c>
      <c r="M365" s="84" t="s">
        <v>114</v>
      </c>
    </row>
    <row r="366" spans="7:13" ht="12.75">
      <c r="G366" s="80" t="s">
        <v>94</v>
      </c>
      <c r="H366" s="81">
        <v>5166016</v>
      </c>
      <c r="I366" s="82">
        <v>5166</v>
      </c>
      <c r="J366" s="83">
        <v>51</v>
      </c>
      <c r="K366" s="80" t="s">
        <v>94</v>
      </c>
      <c r="L366" s="84" t="s">
        <v>90</v>
      </c>
      <c r="M366" s="84" t="s">
        <v>42</v>
      </c>
    </row>
    <row r="367" spans="7:13" ht="12.75">
      <c r="G367" s="80" t="s">
        <v>282</v>
      </c>
      <c r="H367" s="81">
        <v>5566060</v>
      </c>
      <c r="I367" s="82">
        <v>5566</v>
      </c>
      <c r="J367" s="83">
        <v>55</v>
      </c>
      <c r="K367" s="80" t="s">
        <v>282</v>
      </c>
      <c r="L367" s="84" t="s">
        <v>267</v>
      </c>
      <c r="M367" s="84" t="s">
        <v>222</v>
      </c>
    </row>
    <row r="368" spans="7:13" ht="12.75">
      <c r="G368" s="80" t="s">
        <v>424</v>
      </c>
      <c r="H368" s="81">
        <v>5962048</v>
      </c>
      <c r="I368" s="82">
        <v>5962</v>
      </c>
      <c r="J368" s="83">
        <v>59</v>
      </c>
      <c r="K368" s="80" t="s">
        <v>424</v>
      </c>
      <c r="L368" s="84" t="s">
        <v>412</v>
      </c>
      <c r="M368" s="84" t="s">
        <v>383</v>
      </c>
    </row>
    <row r="369" spans="7:13" ht="12.75">
      <c r="G369" s="80" t="s">
        <v>107</v>
      </c>
      <c r="H369" s="81">
        <v>5170028</v>
      </c>
      <c r="I369" s="82">
        <v>5170</v>
      </c>
      <c r="J369" s="83">
        <v>51</v>
      </c>
      <c r="K369" s="80" t="s">
        <v>107</v>
      </c>
      <c r="L369" s="84" t="s">
        <v>100</v>
      </c>
      <c r="M369" s="84" t="s">
        <v>42</v>
      </c>
    </row>
    <row r="370" spans="7:13" ht="12.75">
      <c r="G370" s="80" t="s">
        <v>445</v>
      </c>
      <c r="H370" s="81">
        <v>5970036</v>
      </c>
      <c r="I370" s="82">
        <v>5970</v>
      </c>
      <c r="J370" s="83">
        <v>59</v>
      </c>
      <c r="K370" s="80" t="s">
        <v>445</v>
      </c>
      <c r="L370" s="84" t="s">
        <v>436</v>
      </c>
      <c r="M370" s="84" t="s">
        <v>383</v>
      </c>
    </row>
    <row r="371" spans="7:13" ht="12.75">
      <c r="G371" s="80" t="s">
        <v>212</v>
      </c>
      <c r="H371" s="81">
        <v>5382040</v>
      </c>
      <c r="I371" s="82">
        <v>5382</v>
      </c>
      <c r="J371" s="83">
        <v>53</v>
      </c>
      <c r="K371" s="80" t="s">
        <v>212</v>
      </c>
      <c r="L371" s="84" t="s">
        <v>202</v>
      </c>
      <c r="M371" s="84" t="s">
        <v>114</v>
      </c>
    </row>
    <row r="372" spans="7:13" ht="12.75">
      <c r="G372" s="80" t="s">
        <v>88</v>
      </c>
      <c r="H372" s="81">
        <v>5162024</v>
      </c>
      <c r="I372" s="82">
        <v>5162</v>
      </c>
      <c r="J372" s="83">
        <v>51</v>
      </c>
      <c r="K372" s="80" t="s">
        <v>88</v>
      </c>
      <c r="L372" s="84" t="s">
        <v>81</v>
      </c>
      <c r="M372" s="84" t="s">
        <v>42</v>
      </c>
    </row>
    <row r="373" spans="7:13" ht="12.75">
      <c r="G373" s="80" t="s">
        <v>140</v>
      </c>
      <c r="H373" s="81">
        <v>5358044</v>
      </c>
      <c r="I373" s="82">
        <v>5358</v>
      </c>
      <c r="J373" s="83">
        <v>53</v>
      </c>
      <c r="K373" s="80" t="s">
        <v>140</v>
      </c>
      <c r="L373" s="84" t="s">
        <v>129</v>
      </c>
      <c r="M373" s="84" t="s">
        <v>114</v>
      </c>
    </row>
    <row r="374" spans="7:13" ht="12.75">
      <c r="G374" s="80" t="s">
        <v>213</v>
      </c>
      <c r="H374" s="81">
        <v>5382044</v>
      </c>
      <c r="I374" s="82">
        <v>5382</v>
      </c>
      <c r="J374" s="83">
        <v>53</v>
      </c>
      <c r="K374" s="80" t="s">
        <v>213</v>
      </c>
      <c r="L374" s="84" t="s">
        <v>202</v>
      </c>
      <c r="M374" s="84" t="s">
        <v>114</v>
      </c>
    </row>
    <row r="375" spans="7:13" ht="12.75">
      <c r="G375" s="80" t="s">
        <v>95</v>
      </c>
      <c r="H375" s="81">
        <v>5166020</v>
      </c>
      <c r="I375" s="82">
        <v>5166</v>
      </c>
      <c r="J375" s="83">
        <v>51</v>
      </c>
      <c r="K375" s="80" t="s">
        <v>95</v>
      </c>
      <c r="L375" s="84" t="s">
        <v>90</v>
      </c>
      <c r="M375" s="84" t="s">
        <v>42</v>
      </c>
    </row>
    <row r="376" spans="7:13" ht="12.75">
      <c r="G376" s="80" t="s">
        <v>141</v>
      </c>
      <c r="H376" s="81">
        <v>5358048</v>
      </c>
      <c r="I376" s="82">
        <v>5358</v>
      </c>
      <c r="J376" s="83">
        <v>53</v>
      </c>
      <c r="K376" s="80" t="s">
        <v>141</v>
      </c>
      <c r="L376" s="84" t="s">
        <v>129</v>
      </c>
      <c r="M376" s="84" t="s">
        <v>114</v>
      </c>
    </row>
    <row r="377" spans="7:13" ht="12.75">
      <c r="G377" s="80" t="s">
        <v>339</v>
      </c>
      <c r="H377" s="81">
        <v>5762028</v>
      </c>
      <c r="I377" s="82">
        <v>5762</v>
      </c>
      <c r="J377" s="83">
        <v>57</v>
      </c>
      <c r="K377" s="80" t="s">
        <v>339</v>
      </c>
      <c r="L377" s="84" t="s">
        <v>332</v>
      </c>
      <c r="M377" s="84" t="s">
        <v>306</v>
      </c>
    </row>
    <row r="378" spans="7:13" ht="12.75">
      <c r="G378" s="80" t="s">
        <v>251</v>
      </c>
      <c r="H378" s="81">
        <v>5558028</v>
      </c>
      <c r="I378" s="82">
        <v>5558</v>
      </c>
      <c r="J378" s="83">
        <v>55</v>
      </c>
      <c r="K378" s="80" t="s">
        <v>251</v>
      </c>
      <c r="L378" s="84" t="s">
        <v>244</v>
      </c>
      <c r="M378" s="84" t="s">
        <v>222</v>
      </c>
    </row>
    <row r="379" spans="7:13" ht="12.75">
      <c r="G379" s="80" t="s">
        <v>41</v>
      </c>
      <c r="H379" s="81">
        <v>5000000</v>
      </c>
      <c r="I379" s="82">
        <v>5000</v>
      </c>
      <c r="J379" s="83">
        <v>50</v>
      </c>
      <c r="K379" s="80" t="s">
        <v>41</v>
      </c>
      <c r="L379" s="84" t="s">
        <v>41</v>
      </c>
      <c r="M379" s="84" t="s">
        <v>41</v>
      </c>
    </row>
    <row r="380" spans="7:13" ht="12.75">
      <c r="G380" s="80" t="s">
        <v>283</v>
      </c>
      <c r="H380" s="81">
        <v>5566064</v>
      </c>
      <c r="I380" s="82">
        <v>5566</v>
      </c>
      <c r="J380" s="83">
        <v>55</v>
      </c>
      <c r="K380" s="80" t="s">
        <v>283</v>
      </c>
      <c r="L380" s="84" t="s">
        <v>267</v>
      </c>
      <c r="M380" s="84" t="s">
        <v>222</v>
      </c>
    </row>
    <row r="381" spans="7:13" ht="12.75">
      <c r="G381" s="80" t="s">
        <v>142</v>
      </c>
      <c r="H381" s="81">
        <v>5358052</v>
      </c>
      <c r="I381" s="82">
        <v>5358</v>
      </c>
      <c r="J381" s="83">
        <v>53</v>
      </c>
      <c r="K381" s="80" t="s">
        <v>142</v>
      </c>
      <c r="L381" s="84" t="s">
        <v>129</v>
      </c>
      <c r="M381" s="84" t="s">
        <v>114</v>
      </c>
    </row>
    <row r="382" spans="7:13" ht="12.75">
      <c r="G382" s="80" t="s">
        <v>252</v>
      </c>
      <c r="H382" s="81">
        <v>5558032</v>
      </c>
      <c r="I382" s="82">
        <v>5558</v>
      </c>
      <c r="J382" s="83">
        <v>55</v>
      </c>
      <c r="K382" s="80" t="s">
        <v>252</v>
      </c>
      <c r="L382" s="84" t="s">
        <v>244</v>
      </c>
      <c r="M382" s="84" t="s">
        <v>222</v>
      </c>
    </row>
    <row r="383" spans="7:13" ht="12.75">
      <c r="G383" s="80" t="s">
        <v>187</v>
      </c>
      <c r="H383" s="81">
        <v>5374032</v>
      </c>
      <c r="I383" s="82">
        <v>5374</v>
      </c>
      <c r="J383" s="83">
        <v>53</v>
      </c>
      <c r="K383" s="80" t="s">
        <v>187</v>
      </c>
      <c r="L383" s="84" t="s">
        <v>179</v>
      </c>
      <c r="M383" s="84" t="s">
        <v>114</v>
      </c>
    </row>
    <row r="384" spans="7:13" ht="12.75">
      <c r="G384" s="80" t="s">
        <v>179</v>
      </c>
      <c r="H384" s="81">
        <v>5374000</v>
      </c>
      <c r="I384" s="82">
        <v>5374</v>
      </c>
      <c r="J384" s="83">
        <v>53</v>
      </c>
      <c r="K384" s="80" t="s">
        <v>179</v>
      </c>
      <c r="L384" s="84" t="s">
        <v>179</v>
      </c>
      <c r="M384" s="84" t="s">
        <v>114</v>
      </c>
    </row>
    <row r="385" spans="7:13" ht="12.75">
      <c r="G385" s="80" t="s">
        <v>49</v>
      </c>
      <c r="H385" s="81">
        <v>5119000</v>
      </c>
      <c r="I385" s="82">
        <v>5119</v>
      </c>
      <c r="J385" s="83">
        <v>51</v>
      </c>
      <c r="K385" s="80" t="s">
        <v>49</v>
      </c>
      <c r="L385" s="84" t="s">
        <v>49</v>
      </c>
      <c r="M385" s="84" t="s">
        <v>42</v>
      </c>
    </row>
    <row r="386" spans="7:13" ht="12.75">
      <c r="G386" s="80" t="s">
        <v>284</v>
      </c>
      <c r="H386" s="81">
        <v>5566068</v>
      </c>
      <c r="I386" s="82">
        <v>5566</v>
      </c>
      <c r="J386" s="83">
        <v>55</v>
      </c>
      <c r="K386" s="80" t="s">
        <v>284</v>
      </c>
      <c r="L386" s="84" t="s">
        <v>267</v>
      </c>
      <c r="M386" s="84" t="s">
        <v>222</v>
      </c>
    </row>
    <row r="387" spans="7:13" ht="12.75">
      <c r="G387" s="80" t="s">
        <v>198</v>
      </c>
      <c r="H387" s="81">
        <v>5378020</v>
      </c>
      <c r="I387" s="82">
        <v>5378</v>
      </c>
      <c r="J387" s="83">
        <v>53</v>
      </c>
      <c r="K387" s="80" t="s">
        <v>198</v>
      </c>
      <c r="L387" s="84" t="s">
        <v>193</v>
      </c>
      <c r="M387" s="84" t="s">
        <v>114</v>
      </c>
    </row>
    <row r="388" spans="7:13" ht="12.75">
      <c r="G388" s="80" t="s">
        <v>299</v>
      </c>
      <c r="H388" s="81">
        <v>5570028</v>
      </c>
      <c r="I388" s="82">
        <v>5570</v>
      </c>
      <c r="J388" s="83">
        <v>55</v>
      </c>
      <c r="K388" s="80" t="s">
        <v>299</v>
      </c>
      <c r="L388" s="84" t="s">
        <v>292</v>
      </c>
      <c r="M388" s="84" t="s">
        <v>222</v>
      </c>
    </row>
    <row r="389" spans="7:13" ht="12.75">
      <c r="G389" s="80" t="s">
        <v>264</v>
      </c>
      <c r="H389" s="81">
        <v>5562028</v>
      </c>
      <c r="I389" s="82">
        <v>5562</v>
      </c>
      <c r="J389" s="83">
        <v>55</v>
      </c>
      <c r="K389" s="80" t="s">
        <v>264</v>
      </c>
      <c r="L389" s="84" t="s">
        <v>256</v>
      </c>
      <c r="M389" s="84" t="s">
        <v>222</v>
      </c>
    </row>
    <row r="390" spans="7:13" ht="12.75">
      <c r="G390" s="80" t="s">
        <v>357</v>
      </c>
      <c r="H390" s="81">
        <v>5766056</v>
      </c>
      <c r="I390" s="82">
        <v>5766</v>
      </c>
      <c r="J390" s="83">
        <v>57</v>
      </c>
      <c r="K390" s="80" t="s">
        <v>357</v>
      </c>
      <c r="L390" s="84" t="s">
        <v>343</v>
      </c>
      <c r="M390" s="84" t="s">
        <v>306</v>
      </c>
    </row>
    <row r="391" spans="7:13" ht="12.75">
      <c r="G391" s="80" t="s">
        <v>253</v>
      </c>
      <c r="H391" s="81">
        <v>5558036</v>
      </c>
      <c r="I391" s="82">
        <v>5558</v>
      </c>
      <c r="J391" s="83">
        <v>55</v>
      </c>
      <c r="K391" s="80" t="s">
        <v>253</v>
      </c>
      <c r="L391" s="84" t="s">
        <v>244</v>
      </c>
      <c r="M391" s="84" t="s">
        <v>222</v>
      </c>
    </row>
    <row r="392" spans="7:13" ht="12.75">
      <c r="G392" s="80" t="s">
        <v>428</v>
      </c>
      <c r="H392" s="81">
        <v>5966000</v>
      </c>
      <c r="I392" s="82">
        <v>5966</v>
      </c>
      <c r="J392" s="83">
        <v>59</v>
      </c>
      <c r="K392" s="80" t="s">
        <v>428</v>
      </c>
      <c r="L392" s="84" t="s">
        <v>428</v>
      </c>
      <c r="M392" s="84" t="s">
        <v>383</v>
      </c>
    </row>
    <row r="393" spans="7:13" ht="12.75">
      <c r="G393" s="80" t="s">
        <v>434</v>
      </c>
      <c r="H393" s="81">
        <v>5966024</v>
      </c>
      <c r="I393" s="82">
        <v>5966</v>
      </c>
      <c r="J393" s="83">
        <v>59</v>
      </c>
      <c r="K393" s="80" t="s">
        <v>434</v>
      </c>
      <c r="L393" s="84" t="s">
        <v>428</v>
      </c>
      <c r="M393" s="84" t="s">
        <v>383</v>
      </c>
    </row>
    <row r="394" spans="7:13" ht="12.75">
      <c r="G394" s="80" t="s">
        <v>408</v>
      </c>
      <c r="H394" s="81">
        <v>5958036</v>
      </c>
      <c r="I394" s="82">
        <v>5958</v>
      </c>
      <c r="J394" s="83">
        <v>59</v>
      </c>
      <c r="K394" s="80" t="s">
        <v>408</v>
      </c>
      <c r="L394" s="84" t="s">
        <v>399</v>
      </c>
      <c r="M394" s="84" t="s">
        <v>383</v>
      </c>
    </row>
    <row r="395" spans="7:13" ht="12.75">
      <c r="G395" s="80" t="s">
        <v>300</v>
      </c>
      <c r="H395" s="81">
        <v>5570032</v>
      </c>
      <c r="I395" s="82">
        <v>5570</v>
      </c>
      <c r="J395" s="83">
        <v>55</v>
      </c>
      <c r="K395" s="80" t="s">
        <v>300</v>
      </c>
      <c r="L395" s="84" t="s">
        <v>292</v>
      </c>
      <c r="M395" s="84" t="s">
        <v>222</v>
      </c>
    </row>
    <row r="396" spans="7:13" ht="12.75">
      <c r="G396" s="80" t="s">
        <v>199</v>
      </c>
      <c r="H396" s="81">
        <v>5378024</v>
      </c>
      <c r="I396" s="82">
        <v>5378</v>
      </c>
      <c r="J396" s="83">
        <v>53</v>
      </c>
      <c r="K396" s="80" t="s">
        <v>199</v>
      </c>
      <c r="L396" s="84" t="s">
        <v>193</v>
      </c>
      <c r="M396" s="84" t="s">
        <v>114</v>
      </c>
    </row>
    <row r="397" spans="7:13" ht="12.75">
      <c r="G397" s="80" t="s">
        <v>372</v>
      </c>
      <c r="H397" s="81">
        <v>5774000</v>
      </c>
      <c r="I397" s="82">
        <v>5774</v>
      </c>
      <c r="J397" s="83">
        <v>57</v>
      </c>
      <c r="K397" s="80" t="s">
        <v>372</v>
      </c>
      <c r="L397" s="84" t="s">
        <v>372</v>
      </c>
      <c r="M397" s="84" t="s">
        <v>306</v>
      </c>
    </row>
    <row r="398" spans="7:13" ht="12.75">
      <c r="G398" s="80" t="s">
        <v>380</v>
      </c>
      <c r="H398" s="81">
        <v>5774032</v>
      </c>
      <c r="I398" s="82">
        <v>5774</v>
      </c>
      <c r="J398" s="83">
        <v>57</v>
      </c>
      <c r="K398" s="80" t="s">
        <v>380</v>
      </c>
      <c r="L398" s="84" t="s">
        <v>372</v>
      </c>
      <c r="M398" s="84" t="s">
        <v>306</v>
      </c>
    </row>
    <row r="399" spans="7:13" ht="12.75">
      <c r="G399" s="80" t="s">
        <v>367</v>
      </c>
      <c r="H399" s="81">
        <v>5770028</v>
      </c>
      <c r="I399" s="82">
        <v>5770</v>
      </c>
      <c r="J399" s="83">
        <v>57</v>
      </c>
      <c r="K399" s="80" t="s">
        <v>367</v>
      </c>
      <c r="L399" s="84" t="s">
        <v>360</v>
      </c>
      <c r="M399" s="84" t="s">
        <v>306</v>
      </c>
    </row>
    <row r="400" spans="7:13" ht="12.75">
      <c r="G400" s="80" t="s">
        <v>425</v>
      </c>
      <c r="H400" s="81">
        <v>5962052</v>
      </c>
      <c r="I400" s="82">
        <v>5962</v>
      </c>
      <c r="J400" s="83">
        <v>59</v>
      </c>
      <c r="K400" s="80" t="s">
        <v>425</v>
      </c>
      <c r="L400" s="84" t="s">
        <v>412</v>
      </c>
      <c r="M400" s="84" t="s">
        <v>383</v>
      </c>
    </row>
    <row r="401" spans="7:13" ht="12.75">
      <c r="G401" s="80" t="s">
        <v>368</v>
      </c>
      <c r="H401" s="81">
        <v>5770032</v>
      </c>
      <c r="I401" s="82">
        <v>5770</v>
      </c>
      <c r="J401" s="83">
        <v>57</v>
      </c>
      <c r="K401" s="80" t="s">
        <v>368</v>
      </c>
      <c r="L401" s="84" t="s">
        <v>360</v>
      </c>
      <c r="M401" s="84" t="s">
        <v>306</v>
      </c>
    </row>
    <row r="402" spans="7:13" ht="12.75">
      <c r="G402" s="80" t="s">
        <v>369</v>
      </c>
      <c r="H402" s="81">
        <v>5770036</v>
      </c>
      <c r="I402" s="82">
        <v>5770</v>
      </c>
      <c r="J402" s="83">
        <v>57</v>
      </c>
      <c r="K402" s="80" t="s">
        <v>369</v>
      </c>
      <c r="L402" s="84" t="s">
        <v>360</v>
      </c>
      <c r="M402" s="84" t="s">
        <v>306</v>
      </c>
    </row>
    <row r="403" spans="7:13" ht="12.75">
      <c r="G403" s="80" t="s">
        <v>154</v>
      </c>
      <c r="H403" s="81">
        <v>5362036</v>
      </c>
      <c r="I403" s="82">
        <v>5362</v>
      </c>
      <c r="J403" s="83">
        <v>53</v>
      </c>
      <c r="K403" s="80" t="s">
        <v>154</v>
      </c>
      <c r="L403" s="84" t="s">
        <v>145</v>
      </c>
      <c r="M403" s="84" t="s">
        <v>114</v>
      </c>
    </row>
    <row r="404" spans="7:13" ht="12.75">
      <c r="G404" s="80" t="s">
        <v>188</v>
      </c>
      <c r="H404" s="81">
        <v>5374036</v>
      </c>
      <c r="I404" s="82">
        <v>5374</v>
      </c>
      <c r="J404" s="83">
        <v>53</v>
      </c>
      <c r="K404" s="80" t="s">
        <v>188</v>
      </c>
      <c r="L404" s="84" t="s">
        <v>179</v>
      </c>
      <c r="M404" s="84" t="s">
        <v>114</v>
      </c>
    </row>
    <row r="405" spans="7:13" ht="12.75">
      <c r="G405" s="80" t="s">
        <v>236</v>
      </c>
      <c r="H405" s="81">
        <v>5554040</v>
      </c>
      <c r="I405" s="82">
        <v>5554</v>
      </c>
      <c r="J405" s="83">
        <v>55</v>
      </c>
      <c r="K405" s="80" t="s">
        <v>236</v>
      </c>
      <c r="L405" s="84" t="s">
        <v>226</v>
      </c>
      <c r="M405" s="84" t="s">
        <v>222</v>
      </c>
    </row>
    <row r="406" spans="7:13" ht="12.75">
      <c r="G406" s="80" t="s">
        <v>370</v>
      </c>
      <c r="H406" s="81">
        <v>5770040</v>
      </c>
      <c r="I406" s="82">
        <v>5770</v>
      </c>
      <c r="J406" s="83">
        <v>57</v>
      </c>
      <c r="K406" s="80" t="s">
        <v>370</v>
      </c>
      <c r="L406" s="84" t="s">
        <v>360</v>
      </c>
      <c r="M406" s="84" t="s">
        <v>306</v>
      </c>
    </row>
    <row r="407" spans="7:13" ht="12.75">
      <c r="G407" s="80" t="s">
        <v>78</v>
      </c>
      <c r="H407" s="81">
        <v>5158028</v>
      </c>
      <c r="I407" s="82">
        <v>5158</v>
      </c>
      <c r="J407" s="83">
        <v>51</v>
      </c>
      <c r="K407" s="80" t="s">
        <v>78</v>
      </c>
      <c r="L407" s="84" t="s">
        <v>70</v>
      </c>
      <c r="M407" s="84" t="s">
        <v>42</v>
      </c>
    </row>
    <row r="408" spans="7:13" ht="12.75">
      <c r="G408" s="80" t="s">
        <v>285</v>
      </c>
      <c r="H408" s="81">
        <v>5566072</v>
      </c>
      <c r="I408" s="82">
        <v>5566</v>
      </c>
      <c r="J408" s="83">
        <v>55</v>
      </c>
      <c r="K408" s="80" t="s">
        <v>285</v>
      </c>
      <c r="L408" s="84" t="s">
        <v>267</v>
      </c>
      <c r="M408" s="84" t="s">
        <v>222</v>
      </c>
    </row>
    <row r="409" spans="7:13" ht="12.75">
      <c r="G409" s="80" t="s">
        <v>256</v>
      </c>
      <c r="H409" s="81">
        <v>5562000</v>
      </c>
      <c r="I409" s="82">
        <v>5562</v>
      </c>
      <c r="J409" s="83">
        <v>55</v>
      </c>
      <c r="K409" s="80" t="s">
        <v>256</v>
      </c>
      <c r="L409" s="84" t="s">
        <v>256</v>
      </c>
      <c r="M409" s="84" t="s">
        <v>222</v>
      </c>
    </row>
    <row r="410" spans="7:13" ht="12.75">
      <c r="G410" s="80" t="s">
        <v>265</v>
      </c>
      <c r="H410" s="81">
        <v>5562032</v>
      </c>
      <c r="I410" s="82">
        <v>5562</v>
      </c>
      <c r="J410" s="83">
        <v>55</v>
      </c>
      <c r="K410" s="80" t="s">
        <v>265</v>
      </c>
      <c r="L410" s="84" t="s">
        <v>256</v>
      </c>
      <c r="M410" s="84" t="s">
        <v>222</v>
      </c>
    </row>
    <row r="411" spans="7:13" ht="12.75">
      <c r="G411" s="80" t="s">
        <v>64</v>
      </c>
      <c r="H411" s="81">
        <v>5154044</v>
      </c>
      <c r="I411" s="82">
        <v>5154</v>
      </c>
      <c r="J411" s="83">
        <v>51</v>
      </c>
      <c r="K411" s="80" t="s">
        <v>64</v>
      </c>
      <c r="L411" s="84" t="s">
        <v>53</v>
      </c>
      <c r="M411" s="84" t="s">
        <v>42</v>
      </c>
    </row>
    <row r="412" spans="7:13" ht="12.75">
      <c r="G412" s="80" t="s">
        <v>189</v>
      </c>
      <c r="H412" s="81">
        <v>5374040</v>
      </c>
      <c r="I412" s="82">
        <v>5374</v>
      </c>
      <c r="J412" s="83">
        <v>53</v>
      </c>
      <c r="K412" s="80" t="s">
        <v>189</v>
      </c>
      <c r="L412" s="84" t="s">
        <v>179</v>
      </c>
      <c r="M412" s="84" t="s">
        <v>114</v>
      </c>
    </row>
    <row r="413" spans="7:13" ht="12.75">
      <c r="G413" s="80" t="s">
        <v>237</v>
      </c>
      <c r="H413" s="81">
        <v>5554044</v>
      </c>
      <c r="I413" s="82">
        <v>5554</v>
      </c>
      <c r="J413" s="83">
        <v>55</v>
      </c>
      <c r="K413" s="80" t="s">
        <v>237</v>
      </c>
      <c r="L413" s="84" t="s">
        <v>226</v>
      </c>
      <c r="M413" s="84" t="s">
        <v>222</v>
      </c>
    </row>
    <row r="414" spans="7:13" ht="12.75">
      <c r="G414" s="80" t="s">
        <v>50</v>
      </c>
      <c r="H414" s="81">
        <v>5120000</v>
      </c>
      <c r="I414" s="82">
        <v>5120</v>
      </c>
      <c r="J414" s="83">
        <v>51</v>
      </c>
      <c r="K414" s="80" t="s">
        <v>50</v>
      </c>
      <c r="L414" s="84" t="s">
        <v>50</v>
      </c>
      <c r="M414" s="84" t="s">
        <v>42</v>
      </c>
    </row>
    <row r="415" spans="7:13" ht="12.75">
      <c r="G415" s="80" t="s">
        <v>315</v>
      </c>
      <c r="H415" s="81">
        <v>5754028</v>
      </c>
      <c r="I415" s="82">
        <v>5754</v>
      </c>
      <c r="J415" s="83">
        <v>57</v>
      </c>
      <c r="K415" s="80" t="s">
        <v>315</v>
      </c>
      <c r="L415" s="84" t="s">
        <v>308</v>
      </c>
      <c r="M415" s="84" t="s">
        <v>306</v>
      </c>
    </row>
    <row r="416" spans="7:13" ht="12.75">
      <c r="G416" s="80" t="s">
        <v>238</v>
      </c>
      <c r="H416" s="81">
        <v>5554048</v>
      </c>
      <c r="I416" s="82">
        <v>5554</v>
      </c>
      <c r="J416" s="83">
        <v>55</v>
      </c>
      <c r="K416" s="80" t="s">
        <v>238</v>
      </c>
      <c r="L416" s="84" t="s">
        <v>226</v>
      </c>
      <c r="M416" s="84" t="s">
        <v>222</v>
      </c>
    </row>
    <row r="417" spans="7:13" ht="12.75">
      <c r="G417" s="80" t="s">
        <v>214</v>
      </c>
      <c r="H417" s="81">
        <v>5382048</v>
      </c>
      <c r="I417" s="82">
        <v>5382</v>
      </c>
      <c r="J417" s="83">
        <v>53</v>
      </c>
      <c r="K417" s="80" t="s">
        <v>214</v>
      </c>
      <c r="L417" s="84" t="s">
        <v>202</v>
      </c>
      <c r="M417" s="84" t="s">
        <v>114</v>
      </c>
    </row>
    <row r="418" spans="7:13" ht="12.75">
      <c r="G418" s="80" t="s">
        <v>108</v>
      </c>
      <c r="H418" s="81">
        <v>5170032</v>
      </c>
      <c r="I418" s="82">
        <v>5170</v>
      </c>
      <c r="J418" s="83">
        <v>51</v>
      </c>
      <c r="K418" s="80" t="s">
        <v>108</v>
      </c>
      <c r="L418" s="84" t="s">
        <v>100</v>
      </c>
      <c r="M418" s="84" t="s">
        <v>42</v>
      </c>
    </row>
    <row r="419" spans="7:13" ht="12.75">
      <c r="G419" s="80" t="s">
        <v>286</v>
      </c>
      <c r="H419" s="81">
        <v>5566076</v>
      </c>
      <c r="I419" s="82">
        <v>5566</v>
      </c>
      <c r="J419" s="83">
        <v>55</v>
      </c>
      <c r="K419" s="80" t="s">
        <v>286</v>
      </c>
      <c r="L419" s="84" t="s">
        <v>267</v>
      </c>
      <c r="M419" s="84" t="s">
        <v>222</v>
      </c>
    </row>
    <row r="420" spans="7:13" ht="12.75">
      <c r="G420" s="80" t="s">
        <v>145</v>
      </c>
      <c r="H420" s="81">
        <v>5362000</v>
      </c>
      <c r="I420" s="82">
        <v>5362</v>
      </c>
      <c r="J420" s="83">
        <v>53</v>
      </c>
      <c r="K420" s="80" t="s">
        <v>145</v>
      </c>
      <c r="L420" s="84" t="s">
        <v>145</v>
      </c>
      <c r="M420" s="84" t="s">
        <v>114</v>
      </c>
    </row>
    <row r="421" spans="7:13" ht="12.75">
      <c r="G421" s="80" t="s">
        <v>193</v>
      </c>
      <c r="H421" s="81">
        <v>5378000</v>
      </c>
      <c r="I421" s="82">
        <v>5378</v>
      </c>
      <c r="J421" s="83">
        <v>53</v>
      </c>
      <c r="K421" s="80" t="s">
        <v>193</v>
      </c>
      <c r="L421" s="84" t="s">
        <v>193</v>
      </c>
      <c r="M421" s="84" t="s">
        <v>114</v>
      </c>
    </row>
    <row r="422" spans="7:13" ht="12.75">
      <c r="G422" s="80" t="s">
        <v>81</v>
      </c>
      <c r="H422" s="81">
        <v>5162000</v>
      </c>
      <c r="I422" s="82">
        <v>5162</v>
      </c>
      <c r="J422" s="83">
        <v>51</v>
      </c>
      <c r="K422" s="80" t="s">
        <v>81</v>
      </c>
      <c r="L422" s="84" t="s">
        <v>81</v>
      </c>
      <c r="M422" s="84" t="s">
        <v>42</v>
      </c>
    </row>
    <row r="423" spans="7:13" ht="12.75">
      <c r="G423" s="80" t="s">
        <v>202</v>
      </c>
      <c r="H423" s="81">
        <v>5382000</v>
      </c>
      <c r="I423" s="82">
        <v>5382</v>
      </c>
      <c r="J423" s="83">
        <v>53</v>
      </c>
      <c r="K423" s="80" t="s">
        <v>202</v>
      </c>
      <c r="L423" s="84" t="s">
        <v>202</v>
      </c>
      <c r="M423" s="84" t="s">
        <v>114</v>
      </c>
    </row>
    <row r="424" spans="7:13" ht="12.75">
      <c r="G424" s="80" t="s">
        <v>65</v>
      </c>
      <c r="H424" s="81">
        <v>5154048</v>
      </c>
      <c r="I424" s="82">
        <v>5154</v>
      </c>
      <c r="J424" s="83">
        <v>51</v>
      </c>
      <c r="K424" s="80" t="s">
        <v>65</v>
      </c>
      <c r="L424" s="84" t="s">
        <v>53</v>
      </c>
      <c r="M424" s="84" t="s">
        <v>42</v>
      </c>
    </row>
    <row r="425" spans="7:13" ht="12.75">
      <c r="G425" s="80" t="s">
        <v>316</v>
      </c>
      <c r="H425" s="81">
        <v>5754032</v>
      </c>
      <c r="I425" s="82">
        <v>5754</v>
      </c>
      <c r="J425" s="83">
        <v>57</v>
      </c>
      <c r="K425" s="80" t="s">
        <v>316</v>
      </c>
      <c r="L425" s="84" t="s">
        <v>308</v>
      </c>
      <c r="M425" s="84" t="s">
        <v>306</v>
      </c>
    </row>
    <row r="426" spans="7:13" ht="12.75">
      <c r="G426" s="80" t="s">
        <v>329</v>
      </c>
      <c r="H426" s="81">
        <v>5758028</v>
      </c>
      <c r="I426" s="82">
        <v>5758</v>
      </c>
      <c r="J426" s="83">
        <v>57</v>
      </c>
      <c r="K426" s="80" t="s">
        <v>329</v>
      </c>
      <c r="L426" s="84" t="s">
        <v>322</v>
      </c>
      <c r="M426" s="84" t="s">
        <v>306</v>
      </c>
    </row>
    <row r="427" spans="7:13" ht="12.75">
      <c r="G427" s="80" t="s">
        <v>125</v>
      </c>
      <c r="H427" s="81">
        <v>5334024</v>
      </c>
      <c r="I427" s="82">
        <v>5334</v>
      </c>
      <c r="J427" s="83">
        <v>53</v>
      </c>
      <c r="K427" s="80" t="s">
        <v>125</v>
      </c>
      <c r="L427" s="84" t="s">
        <v>118</v>
      </c>
      <c r="M427" s="84" t="s">
        <v>114</v>
      </c>
    </row>
    <row r="428" spans="7:13" ht="12.75">
      <c r="G428" s="80" t="s">
        <v>89</v>
      </c>
      <c r="H428" s="81">
        <v>5162028</v>
      </c>
      <c r="I428" s="82">
        <v>5162</v>
      </c>
      <c r="J428" s="83">
        <v>51</v>
      </c>
      <c r="K428" s="80" t="s">
        <v>89</v>
      </c>
      <c r="L428" s="84" t="s">
        <v>81</v>
      </c>
      <c r="M428" s="84" t="s">
        <v>42</v>
      </c>
    </row>
    <row r="429" spans="7:13" ht="12.75">
      <c r="G429" s="80" t="s">
        <v>254</v>
      </c>
      <c r="H429" s="81">
        <v>5558040</v>
      </c>
      <c r="I429" s="82">
        <v>5558</v>
      </c>
      <c r="J429" s="83">
        <v>55</v>
      </c>
      <c r="K429" s="80" t="s">
        <v>254</v>
      </c>
      <c r="L429" s="84" t="s">
        <v>244</v>
      </c>
      <c r="M429" s="84" t="s">
        <v>222</v>
      </c>
    </row>
    <row r="430" spans="7:13" ht="12.75">
      <c r="G430" s="80" t="s">
        <v>200</v>
      </c>
      <c r="H430" s="81">
        <v>5378028</v>
      </c>
      <c r="I430" s="82">
        <v>5378</v>
      </c>
      <c r="J430" s="83">
        <v>53</v>
      </c>
      <c r="K430" s="80" t="s">
        <v>200</v>
      </c>
      <c r="L430" s="84" t="s">
        <v>193</v>
      </c>
      <c r="M430" s="84" t="s">
        <v>114</v>
      </c>
    </row>
    <row r="431" spans="7:13" ht="12.75">
      <c r="G431" s="80" t="s">
        <v>215</v>
      </c>
      <c r="H431" s="81">
        <v>5382052</v>
      </c>
      <c r="I431" s="82">
        <v>5382</v>
      </c>
      <c r="J431" s="83">
        <v>53</v>
      </c>
      <c r="K431" s="80" t="s">
        <v>215</v>
      </c>
      <c r="L431" s="84" t="s">
        <v>202</v>
      </c>
      <c r="M431" s="84" t="s">
        <v>114</v>
      </c>
    </row>
    <row r="432" spans="7:13" ht="12.75">
      <c r="G432" s="80" t="s">
        <v>457</v>
      </c>
      <c r="H432" s="81">
        <v>5974036</v>
      </c>
      <c r="I432" s="82">
        <v>5974</v>
      </c>
      <c r="J432" s="83">
        <v>59</v>
      </c>
      <c r="K432" s="80" t="s">
        <v>457</v>
      </c>
      <c r="L432" s="84" t="s">
        <v>448</v>
      </c>
      <c r="M432" s="84" t="s">
        <v>383</v>
      </c>
    </row>
    <row r="433" spans="7:13" ht="12.75">
      <c r="G433" s="80" t="s">
        <v>287</v>
      </c>
      <c r="H433" s="81">
        <v>5566080</v>
      </c>
      <c r="I433" s="82">
        <v>5566</v>
      </c>
      <c r="J433" s="83">
        <v>55</v>
      </c>
      <c r="K433" s="80" t="s">
        <v>287</v>
      </c>
      <c r="L433" s="84" t="s">
        <v>267</v>
      </c>
      <c r="M433" s="84" t="s">
        <v>222</v>
      </c>
    </row>
    <row r="434" spans="7:13" ht="12.75">
      <c r="G434" s="80" t="s">
        <v>381</v>
      </c>
      <c r="H434" s="81">
        <v>5774036</v>
      </c>
      <c r="I434" s="82">
        <v>5774</v>
      </c>
      <c r="J434" s="83">
        <v>57</v>
      </c>
      <c r="K434" s="80" t="s">
        <v>381</v>
      </c>
      <c r="L434" s="84" t="s">
        <v>372</v>
      </c>
      <c r="M434" s="84" t="s">
        <v>306</v>
      </c>
    </row>
    <row r="435" spans="7:13" ht="12.75">
      <c r="G435" s="80" t="s">
        <v>216</v>
      </c>
      <c r="H435" s="81">
        <v>5382056</v>
      </c>
      <c r="I435" s="82">
        <v>5382</v>
      </c>
      <c r="J435" s="83">
        <v>53</v>
      </c>
      <c r="K435" s="80" t="s">
        <v>216</v>
      </c>
      <c r="L435" s="84" t="s">
        <v>202</v>
      </c>
      <c r="M435" s="84" t="s">
        <v>114</v>
      </c>
    </row>
    <row r="436" spans="7:13" ht="12.75">
      <c r="G436" s="80" t="s">
        <v>301</v>
      </c>
      <c r="H436" s="81">
        <v>5570036</v>
      </c>
      <c r="I436" s="82">
        <v>5570</v>
      </c>
      <c r="J436" s="83">
        <v>55</v>
      </c>
      <c r="K436" s="80" t="s">
        <v>301</v>
      </c>
      <c r="L436" s="84" t="s">
        <v>292</v>
      </c>
      <c r="M436" s="84" t="s">
        <v>222</v>
      </c>
    </row>
    <row r="437" spans="7:13" ht="12.75">
      <c r="G437" s="80" t="s">
        <v>426</v>
      </c>
      <c r="H437" s="81">
        <v>5962056</v>
      </c>
      <c r="I437" s="82">
        <v>5962</v>
      </c>
      <c r="J437" s="83">
        <v>59</v>
      </c>
      <c r="K437" s="80" t="s">
        <v>426</v>
      </c>
      <c r="L437" s="84" t="s">
        <v>412</v>
      </c>
      <c r="M437" s="84" t="s">
        <v>383</v>
      </c>
    </row>
    <row r="438" spans="7:13" ht="12.75">
      <c r="G438" s="80" t="s">
        <v>109</v>
      </c>
      <c r="H438" s="81">
        <v>5170036</v>
      </c>
      <c r="I438" s="82">
        <v>5170</v>
      </c>
      <c r="J438" s="83">
        <v>51</v>
      </c>
      <c r="K438" s="80" t="s">
        <v>109</v>
      </c>
      <c r="L438" s="84" t="s">
        <v>100</v>
      </c>
      <c r="M438" s="84" t="s">
        <v>42</v>
      </c>
    </row>
    <row r="439" spans="7:13" ht="12.75">
      <c r="G439" s="80" t="s">
        <v>358</v>
      </c>
      <c r="H439" s="81">
        <v>5766060</v>
      </c>
      <c r="I439" s="82">
        <v>5766</v>
      </c>
      <c r="J439" s="83">
        <v>57</v>
      </c>
      <c r="K439" s="80" t="s">
        <v>358</v>
      </c>
      <c r="L439" s="84" t="s">
        <v>343</v>
      </c>
      <c r="M439" s="84" t="s">
        <v>306</v>
      </c>
    </row>
    <row r="440" spans="7:13" ht="12.75">
      <c r="G440" s="80" t="s">
        <v>359</v>
      </c>
      <c r="H440" s="81">
        <v>5766064</v>
      </c>
      <c r="I440" s="82">
        <v>5766</v>
      </c>
      <c r="J440" s="83">
        <v>57</v>
      </c>
      <c r="K440" s="80" t="s">
        <v>359</v>
      </c>
      <c r="L440" s="84" t="s">
        <v>343</v>
      </c>
      <c r="M440" s="84" t="s">
        <v>306</v>
      </c>
    </row>
    <row r="441" spans="7:13" ht="12.75">
      <c r="G441" s="80" t="s">
        <v>165</v>
      </c>
      <c r="H441" s="81">
        <v>5366036</v>
      </c>
      <c r="I441" s="82">
        <v>5366</v>
      </c>
      <c r="J441" s="83">
        <v>53</v>
      </c>
      <c r="K441" s="80" t="s">
        <v>165</v>
      </c>
      <c r="L441" s="84" t="s">
        <v>156</v>
      </c>
      <c r="M441" s="84" t="s">
        <v>114</v>
      </c>
    </row>
    <row r="442" spans="7:13" ht="12.75">
      <c r="G442" s="80" t="s">
        <v>317</v>
      </c>
      <c r="H442" s="81">
        <v>5754036</v>
      </c>
      <c r="I442" s="82">
        <v>5754</v>
      </c>
      <c r="J442" s="83">
        <v>57</v>
      </c>
      <c r="K442" s="80" t="s">
        <v>317</v>
      </c>
      <c r="L442" s="84" t="s">
        <v>308</v>
      </c>
      <c r="M442" s="84" t="s">
        <v>306</v>
      </c>
    </row>
    <row r="443" spans="7:13" ht="12.75">
      <c r="G443" s="80" t="s">
        <v>409</v>
      </c>
      <c r="H443" s="81">
        <v>5958040</v>
      </c>
      <c r="I443" s="82">
        <v>5958</v>
      </c>
      <c r="J443" s="83">
        <v>59</v>
      </c>
      <c r="K443" s="80" t="s">
        <v>409</v>
      </c>
      <c r="L443" s="84" t="s">
        <v>399</v>
      </c>
      <c r="M443" s="84" t="s">
        <v>383</v>
      </c>
    </row>
    <row r="444" spans="7:13" ht="12.75">
      <c r="G444" s="80" t="s">
        <v>239</v>
      </c>
      <c r="H444" s="81">
        <v>5554052</v>
      </c>
      <c r="I444" s="82">
        <v>5554</v>
      </c>
      <c r="J444" s="83">
        <v>55</v>
      </c>
      <c r="K444" s="80" t="s">
        <v>239</v>
      </c>
      <c r="L444" s="84" t="s">
        <v>226</v>
      </c>
      <c r="M444" s="84" t="s">
        <v>222</v>
      </c>
    </row>
    <row r="445" spans="7:13" ht="12.75">
      <c r="G445" s="80" t="s">
        <v>96</v>
      </c>
      <c r="H445" s="81">
        <v>5166024</v>
      </c>
      <c r="I445" s="82">
        <v>5166</v>
      </c>
      <c r="J445" s="83">
        <v>51</v>
      </c>
      <c r="K445" s="80" t="s">
        <v>96</v>
      </c>
      <c r="L445" s="84" t="s">
        <v>90</v>
      </c>
      <c r="M445" s="84" t="s">
        <v>42</v>
      </c>
    </row>
    <row r="446" spans="7:13" ht="12.75">
      <c r="G446" s="80" t="s">
        <v>395</v>
      </c>
      <c r="H446" s="81">
        <v>5954024</v>
      </c>
      <c r="I446" s="82">
        <v>5954</v>
      </c>
      <c r="J446" s="83">
        <v>59</v>
      </c>
      <c r="K446" s="80" t="s">
        <v>395</v>
      </c>
      <c r="L446" s="84" t="s">
        <v>389</v>
      </c>
      <c r="M446" s="84" t="s">
        <v>383</v>
      </c>
    </row>
    <row r="447" spans="7:13" ht="12.75">
      <c r="G447" s="80" t="s">
        <v>470</v>
      </c>
      <c r="H447" s="81">
        <v>5978028</v>
      </c>
      <c r="I447" s="82">
        <v>5978</v>
      </c>
      <c r="J447" s="83">
        <v>59</v>
      </c>
      <c r="K447" s="80" t="s">
        <v>470</v>
      </c>
      <c r="L447" s="84" t="s">
        <v>463</v>
      </c>
      <c r="M447" s="84" t="s">
        <v>383</v>
      </c>
    </row>
    <row r="448" spans="7:13" ht="12.75">
      <c r="G448" s="80" t="s">
        <v>174</v>
      </c>
      <c r="H448" s="81">
        <v>5370024</v>
      </c>
      <c r="I448" s="82">
        <v>5370</v>
      </c>
      <c r="J448" s="83">
        <v>53</v>
      </c>
      <c r="K448" s="80" t="s">
        <v>174</v>
      </c>
      <c r="L448" s="84" t="s">
        <v>168</v>
      </c>
      <c r="M448" s="84" t="s">
        <v>114</v>
      </c>
    </row>
    <row r="449" spans="7:13" ht="12.75">
      <c r="G449" s="80" t="s">
        <v>471</v>
      </c>
      <c r="H449" s="81">
        <v>5978032</v>
      </c>
      <c r="I449" s="82">
        <v>5978</v>
      </c>
      <c r="J449" s="83">
        <v>59</v>
      </c>
      <c r="K449" s="80" t="s">
        <v>471</v>
      </c>
      <c r="L449" s="84" t="s">
        <v>463</v>
      </c>
      <c r="M449" s="84" t="s">
        <v>383</v>
      </c>
    </row>
    <row r="450" spans="7:13" ht="12.75">
      <c r="G450" s="80" t="s">
        <v>255</v>
      </c>
      <c r="H450" s="81">
        <v>5558044</v>
      </c>
      <c r="I450" s="82">
        <v>5558</v>
      </c>
      <c r="J450" s="83">
        <v>55</v>
      </c>
      <c r="K450" s="80" t="s">
        <v>255</v>
      </c>
      <c r="L450" s="84" t="s">
        <v>244</v>
      </c>
      <c r="M450" s="84" t="s">
        <v>222</v>
      </c>
    </row>
    <row r="451" spans="7:13" ht="12.75">
      <c r="G451" s="80" t="s">
        <v>302</v>
      </c>
      <c r="H451" s="81">
        <v>5570040</v>
      </c>
      <c r="I451" s="82">
        <v>5570</v>
      </c>
      <c r="J451" s="83">
        <v>55</v>
      </c>
      <c r="K451" s="80" t="s">
        <v>302</v>
      </c>
      <c r="L451" s="84" t="s">
        <v>292</v>
      </c>
      <c r="M451" s="84" t="s">
        <v>222</v>
      </c>
    </row>
    <row r="452" spans="7:13" ht="12.75">
      <c r="G452" s="80" t="s">
        <v>217</v>
      </c>
      <c r="H452" s="81">
        <v>5382060</v>
      </c>
      <c r="I452" s="82">
        <v>5382</v>
      </c>
      <c r="J452" s="83">
        <v>53</v>
      </c>
      <c r="K452" s="80" t="s">
        <v>217</v>
      </c>
      <c r="L452" s="84" t="s">
        <v>202</v>
      </c>
      <c r="M452" s="84" t="s">
        <v>114</v>
      </c>
    </row>
    <row r="453" spans="7:13" ht="12.75">
      <c r="G453" s="80" t="s">
        <v>446</v>
      </c>
      <c r="H453" s="81">
        <v>5970040</v>
      </c>
      <c r="I453" s="82">
        <v>5970</v>
      </c>
      <c r="J453" s="83">
        <v>59</v>
      </c>
      <c r="K453" s="80" t="s">
        <v>446</v>
      </c>
      <c r="L453" s="84" t="s">
        <v>436</v>
      </c>
      <c r="M453" s="84" t="s">
        <v>383</v>
      </c>
    </row>
    <row r="454" spans="7:13" ht="12.75">
      <c r="G454" s="80" t="s">
        <v>436</v>
      </c>
      <c r="H454" s="81">
        <v>5970000</v>
      </c>
      <c r="I454" s="82">
        <v>5970</v>
      </c>
      <c r="J454" s="83">
        <v>59</v>
      </c>
      <c r="K454" s="80" t="s">
        <v>436</v>
      </c>
      <c r="L454" s="84" t="s">
        <v>436</v>
      </c>
      <c r="M454" s="84" t="s">
        <v>383</v>
      </c>
    </row>
    <row r="455" spans="7:13" ht="12.75">
      <c r="G455" s="80" t="s">
        <v>126</v>
      </c>
      <c r="H455" s="81">
        <v>5334028</v>
      </c>
      <c r="I455" s="82">
        <v>5334</v>
      </c>
      <c r="J455" s="83">
        <v>53</v>
      </c>
      <c r="K455" s="80" t="s">
        <v>126</v>
      </c>
      <c r="L455" s="84" t="s">
        <v>118</v>
      </c>
      <c r="M455" s="84" t="s">
        <v>114</v>
      </c>
    </row>
    <row r="456" spans="7:13" ht="12.75">
      <c r="G456" s="80" t="s">
        <v>448</v>
      </c>
      <c r="H456" s="81">
        <v>5974000</v>
      </c>
      <c r="I456" s="82">
        <v>5974</v>
      </c>
      <c r="J456" s="83">
        <v>59</v>
      </c>
      <c r="K456" s="80" t="s">
        <v>448</v>
      </c>
      <c r="L456" s="84" t="s">
        <v>448</v>
      </c>
      <c r="M456" s="84" t="s">
        <v>383</v>
      </c>
    </row>
    <row r="457" spans="7:13" ht="12.75">
      <c r="G457" s="80" t="s">
        <v>458</v>
      </c>
      <c r="H457" s="81">
        <v>5974040</v>
      </c>
      <c r="I457" s="82">
        <v>5974</v>
      </c>
      <c r="J457" s="83">
        <v>59</v>
      </c>
      <c r="K457" s="80" t="s">
        <v>458</v>
      </c>
      <c r="L457" s="84" t="s">
        <v>448</v>
      </c>
      <c r="M457" s="84" t="s">
        <v>383</v>
      </c>
    </row>
    <row r="458" spans="7:13" ht="12.75">
      <c r="G458" s="80" t="s">
        <v>51</v>
      </c>
      <c r="H458" s="81">
        <v>5122000</v>
      </c>
      <c r="I458" s="82">
        <v>5122</v>
      </c>
      <c r="J458" s="83">
        <v>51</v>
      </c>
      <c r="K458" s="80" t="s">
        <v>51</v>
      </c>
      <c r="L458" s="84" t="s">
        <v>51</v>
      </c>
      <c r="M458" s="84" t="s">
        <v>42</v>
      </c>
    </row>
    <row r="459" spans="7:13" ht="12.75">
      <c r="G459" s="80" t="s">
        <v>110</v>
      </c>
      <c r="H459" s="81">
        <v>5170040</v>
      </c>
      <c r="I459" s="82">
        <v>5170</v>
      </c>
      <c r="J459" s="83">
        <v>51</v>
      </c>
      <c r="K459" s="80" t="s">
        <v>110</v>
      </c>
      <c r="L459" s="84" t="s">
        <v>100</v>
      </c>
      <c r="M459" s="84" t="s">
        <v>42</v>
      </c>
    </row>
    <row r="460" spans="7:13" ht="12.75">
      <c r="G460" s="80" t="s">
        <v>330</v>
      </c>
      <c r="H460" s="81">
        <v>5758032</v>
      </c>
      <c r="I460" s="82">
        <v>5758</v>
      </c>
      <c r="J460" s="83">
        <v>57</v>
      </c>
      <c r="K460" s="80" t="s">
        <v>330</v>
      </c>
      <c r="L460" s="84" t="s">
        <v>322</v>
      </c>
      <c r="M460" s="84" t="s">
        <v>306</v>
      </c>
    </row>
    <row r="461" spans="7:13" ht="12.75">
      <c r="G461" s="80" t="s">
        <v>396</v>
      </c>
      <c r="H461" s="81">
        <v>5954028</v>
      </c>
      <c r="I461" s="82">
        <v>5954</v>
      </c>
      <c r="J461" s="83">
        <v>59</v>
      </c>
      <c r="K461" s="80" t="s">
        <v>396</v>
      </c>
      <c r="L461" s="84" t="s">
        <v>389</v>
      </c>
      <c r="M461" s="84" t="s">
        <v>383</v>
      </c>
    </row>
    <row r="462" spans="7:13" ht="12.75">
      <c r="G462" s="80" t="s">
        <v>240</v>
      </c>
      <c r="H462" s="81">
        <v>5554056</v>
      </c>
      <c r="I462" s="82">
        <v>5554</v>
      </c>
      <c r="J462" s="83">
        <v>55</v>
      </c>
      <c r="K462" s="80" t="s">
        <v>240</v>
      </c>
      <c r="L462" s="84" t="s">
        <v>226</v>
      </c>
      <c r="M462" s="84" t="s">
        <v>222</v>
      </c>
    </row>
    <row r="463" spans="7:13" ht="12.75">
      <c r="G463" s="80" t="s">
        <v>267</v>
      </c>
      <c r="H463" s="81">
        <v>5566000</v>
      </c>
      <c r="I463" s="82">
        <v>5566</v>
      </c>
      <c r="J463" s="83">
        <v>55</v>
      </c>
      <c r="K463" s="80" t="s">
        <v>267</v>
      </c>
      <c r="L463" s="84" t="s">
        <v>267</v>
      </c>
      <c r="M463" s="84" t="s">
        <v>222</v>
      </c>
    </row>
    <row r="464" spans="7:13" ht="12.75">
      <c r="G464" s="80" t="s">
        <v>288</v>
      </c>
      <c r="H464" s="81">
        <v>5566084</v>
      </c>
      <c r="I464" s="82">
        <v>5566</v>
      </c>
      <c r="J464" s="83">
        <v>55</v>
      </c>
      <c r="K464" s="80" t="s">
        <v>288</v>
      </c>
      <c r="L464" s="84" t="s">
        <v>267</v>
      </c>
      <c r="M464" s="84" t="s">
        <v>222</v>
      </c>
    </row>
    <row r="465" spans="7:13" ht="12.75">
      <c r="G465" s="80" t="s">
        <v>318</v>
      </c>
      <c r="H465" s="81">
        <v>5754040</v>
      </c>
      <c r="I465" s="82">
        <v>5754</v>
      </c>
      <c r="J465" s="83">
        <v>57</v>
      </c>
      <c r="K465" s="80" t="s">
        <v>318</v>
      </c>
      <c r="L465" s="84" t="s">
        <v>308</v>
      </c>
      <c r="M465" s="84" t="s">
        <v>306</v>
      </c>
    </row>
    <row r="466" spans="7:13" ht="12.75">
      <c r="G466" s="80" t="s">
        <v>340</v>
      </c>
      <c r="H466" s="81">
        <v>5762032</v>
      </c>
      <c r="I466" s="82">
        <v>5762</v>
      </c>
      <c r="J466" s="83">
        <v>57</v>
      </c>
      <c r="K466" s="80" t="s">
        <v>340</v>
      </c>
      <c r="L466" s="84" t="s">
        <v>332</v>
      </c>
      <c r="M466" s="84" t="s">
        <v>306</v>
      </c>
    </row>
    <row r="467" spans="7:13" ht="12.75">
      <c r="G467" s="80" t="s">
        <v>371</v>
      </c>
      <c r="H467" s="81">
        <v>5770044</v>
      </c>
      <c r="I467" s="82">
        <v>5770</v>
      </c>
      <c r="J467" s="83">
        <v>57</v>
      </c>
      <c r="K467" s="80" t="s">
        <v>371</v>
      </c>
      <c r="L467" s="84" t="s">
        <v>360</v>
      </c>
      <c r="M467" s="84" t="s">
        <v>306</v>
      </c>
    </row>
    <row r="468" spans="7:13" ht="12.75">
      <c r="G468" s="80" t="s">
        <v>127</v>
      </c>
      <c r="H468" s="81">
        <v>5334032</v>
      </c>
      <c r="I468" s="82">
        <v>5334</v>
      </c>
      <c r="J468" s="83">
        <v>53</v>
      </c>
      <c r="K468" s="80" t="s">
        <v>127</v>
      </c>
      <c r="L468" s="84" t="s">
        <v>118</v>
      </c>
      <c r="M468" s="84" t="s">
        <v>114</v>
      </c>
    </row>
    <row r="469" spans="7:13" ht="12.75">
      <c r="G469" s="80" t="s">
        <v>66</v>
      </c>
      <c r="H469" s="81">
        <v>5154052</v>
      </c>
      <c r="I469" s="82">
        <v>5154</v>
      </c>
      <c r="J469" s="83">
        <v>51</v>
      </c>
      <c r="K469" s="80" t="s">
        <v>66</v>
      </c>
      <c r="L469" s="84" t="s">
        <v>53</v>
      </c>
      <c r="M469" s="84" t="s">
        <v>42</v>
      </c>
    </row>
    <row r="470" spans="7:13" ht="12.75">
      <c r="G470" s="80" t="s">
        <v>241</v>
      </c>
      <c r="H470" s="81">
        <v>5554060</v>
      </c>
      <c r="I470" s="82">
        <v>5554</v>
      </c>
      <c r="J470" s="83">
        <v>55</v>
      </c>
      <c r="K470" s="80" t="s">
        <v>241</v>
      </c>
      <c r="L470" s="84" t="s">
        <v>226</v>
      </c>
      <c r="M470" s="84" t="s">
        <v>222</v>
      </c>
    </row>
    <row r="471" spans="7:13" ht="12.75">
      <c r="G471" s="80" t="s">
        <v>410</v>
      </c>
      <c r="H471" s="81">
        <v>5958044</v>
      </c>
      <c r="I471" s="82">
        <v>5958</v>
      </c>
      <c r="J471" s="83">
        <v>59</v>
      </c>
      <c r="K471" s="80" t="s">
        <v>410</v>
      </c>
      <c r="L471" s="84" t="s">
        <v>399</v>
      </c>
      <c r="M471" s="84" t="s">
        <v>383</v>
      </c>
    </row>
    <row r="472" spans="7:13" ht="12.75">
      <c r="G472" s="80" t="s">
        <v>218</v>
      </c>
      <c r="H472" s="81">
        <v>5382064</v>
      </c>
      <c r="I472" s="82">
        <v>5382</v>
      </c>
      <c r="J472" s="83">
        <v>53</v>
      </c>
      <c r="K472" s="80" t="s">
        <v>218</v>
      </c>
      <c r="L472" s="84" t="s">
        <v>202</v>
      </c>
      <c r="M472" s="84" t="s">
        <v>114</v>
      </c>
    </row>
    <row r="473" spans="7:13" ht="12.75">
      <c r="G473" s="80" t="s">
        <v>289</v>
      </c>
      <c r="H473" s="81">
        <v>5566088</v>
      </c>
      <c r="I473" s="82">
        <v>5566</v>
      </c>
      <c r="J473" s="83">
        <v>55</v>
      </c>
      <c r="K473" s="80" t="s">
        <v>289</v>
      </c>
      <c r="L473" s="84" t="s">
        <v>267</v>
      </c>
      <c r="M473" s="84" t="s">
        <v>222</v>
      </c>
    </row>
    <row r="474" spans="7:13" ht="12.75">
      <c r="G474" s="80" t="s">
        <v>303</v>
      </c>
      <c r="H474" s="81">
        <v>5570044</v>
      </c>
      <c r="I474" s="82">
        <v>5570</v>
      </c>
      <c r="J474" s="83">
        <v>55</v>
      </c>
      <c r="K474" s="80" t="s">
        <v>303</v>
      </c>
      <c r="L474" s="84" t="s">
        <v>292</v>
      </c>
      <c r="M474" s="84" t="s">
        <v>222</v>
      </c>
    </row>
    <row r="475" spans="7:13" ht="12.75">
      <c r="G475" s="80" t="s">
        <v>143</v>
      </c>
      <c r="H475" s="81">
        <v>5358056</v>
      </c>
      <c r="I475" s="82">
        <v>5358</v>
      </c>
      <c r="J475" s="83">
        <v>53</v>
      </c>
      <c r="K475" s="80" t="s">
        <v>143</v>
      </c>
      <c r="L475" s="84" t="s">
        <v>129</v>
      </c>
      <c r="M475" s="84" t="s">
        <v>114</v>
      </c>
    </row>
    <row r="476" spans="7:13" ht="12.75">
      <c r="G476" s="80" t="s">
        <v>97</v>
      </c>
      <c r="H476" s="81">
        <v>5166028</v>
      </c>
      <c r="I476" s="82">
        <v>5166</v>
      </c>
      <c r="J476" s="83">
        <v>51</v>
      </c>
      <c r="K476" s="80" t="s">
        <v>97</v>
      </c>
      <c r="L476" s="84" t="s">
        <v>90</v>
      </c>
      <c r="M476" s="84" t="s">
        <v>42</v>
      </c>
    </row>
    <row r="477" spans="7:13" ht="12.75">
      <c r="G477" s="80" t="s">
        <v>219</v>
      </c>
      <c r="H477" s="81">
        <v>5382068</v>
      </c>
      <c r="I477" s="82">
        <v>5382</v>
      </c>
      <c r="J477" s="83">
        <v>53</v>
      </c>
      <c r="K477" s="80" t="s">
        <v>219</v>
      </c>
      <c r="L477" s="84" t="s">
        <v>202</v>
      </c>
      <c r="M477" s="84" t="s">
        <v>114</v>
      </c>
    </row>
    <row r="478" spans="7:13" ht="12.75">
      <c r="G478" s="80" t="s">
        <v>175</v>
      </c>
      <c r="H478" s="81">
        <v>5370028</v>
      </c>
      <c r="I478" s="82">
        <v>5370</v>
      </c>
      <c r="J478" s="83">
        <v>53</v>
      </c>
      <c r="K478" s="80" t="s">
        <v>175</v>
      </c>
      <c r="L478" s="84" t="s">
        <v>168</v>
      </c>
      <c r="M478" s="84" t="s">
        <v>114</v>
      </c>
    </row>
    <row r="479" spans="7:13" ht="12.75">
      <c r="G479" s="80" t="s">
        <v>67</v>
      </c>
      <c r="H479" s="81">
        <v>5154056</v>
      </c>
      <c r="I479" s="82">
        <v>5154</v>
      </c>
      <c r="J479" s="83">
        <v>51</v>
      </c>
      <c r="K479" s="80" t="s">
        <v>67</v>
      </c>
      <c r="L479" s="84" t="s">
        <v>53</v>
      </c>
      <c r="M479" s="84" t="s">
        <v>42</v>
      </c>
    </row>
    <row r="480" spans="7:13" ht="12.75">
      <c r="G480" s="80" t="s">
        <v>463</v>
      </c>
      <c r="H480" s="81">
        <v>5978000</v>
      </c>
      <c r="I480" s="82">
        <v>5978</v>
      </c>
      <c r="J480" s="83">
        <v>59</v>
      </c>
      <c r="K480" s="80" t="s">
        <v>463</v>
      </c>
      <c r="L480" s="84" t="s">
        <v>463</v>
      </c>
      <c r="M480" s="84" t="s">
        <v>383</v>
      </c>
    </row>
    <row r="481" spans="7:13" ht="12.75">
      <c r="G481" s="80" t="s">
        <v>472</v>
      </c>
      <c r="H481" s="81">
        <v>5978036</v>
      </c>
      <c r="I481" s="82">
        <v>5978</v>
      </c>
      <c r="J481" s="83">
        <v>59</v>
      </c>
      <c r="K481" s="80" t="s">
        <v>472</v>
      </c>
      <c r="L481" s="84" t="s">
        <v>463</v>
      </c>
      <c r="M481" s="84" t="s">
        <v>383</v>
      </c>
    </row>
    <row r="482" spans="7:13" ht="12.75">
      <c r="G482" s="80" t="s">
        <v>79</v>
      </c>
      <c r="H482" s="81">
        <v>5158032</v>
      </c>
      <c r="I482" s="82">
        <v>5158</v>
      </c>
      <c r="J482" s="83">
        <v>51</v>
      </c>
      <c r="K482" s="80" t="s">
        <v>79</v>
      </c>
      <c r="L482" s="84" t="s">
        <v>70</v>
      </c>
      <c r="M482" s="84" t="s">
        <v>42</v>
      </c>
    </row>
    <row r="483" spans="7:13" ht="12.75">
      <c r="G483" s="80" t="s">
        <v>242</v>
      </c>
      <c r="H483" s="81">
        <v>5554064</v>
      </c>
      <c r="I483" s="82">
        <v>5554</v>
      </c>
      <c r="J483" s="83">
        <v>55</v>
      </c>
      <c r="K483" s="80" t="s">
        <v>242</v>
      </c>
      <c r="L483" s="84" t="s">
        <v>226</v>
      </c>
      <c r="M483" s="84" t="s">
        <v>222</v>
      </c>
    </row>
    <row r="484" spans="7:13" ht="12.75">
      <c r="G484" s="80" t="s">
        <v>319</v>
      </c>
      <c r="H484" s="81">
        <v>5754044</v>
      </c>
      <c r="I484" s="82">
        <v>5754</v>
      </c>
      <c r="J484" s="83">
        <v>57</v>
      </c>
      <c r="K484" s="80" t="s">
        <v>319</v>
      </c>
      <c r="L484" s="84" t="s">
        <v>308</v>
      </c>
      <c r="M484" s="84" t="s">
        <v>306</v>
      </c>
    </row>
    <row r="485" spans="7:13" ht="12.75">
      <c r="G485" s="80" t="s">
        <v>320</v>
      </c>
      <c r="H485" s="81">
        <v>5754048</v>
      </c>
      <c r="I485" s="82">
        <v>5754</v>
      </c>
      <c r="J485" s="83">
        <v>57</v>
      </c>
      <c r="K485" s="80" t="s">
        <v>320</v>
      </c>
      <c r="L485" s="84" t="s">
        <v>308</v>
      </c>
      <c r="M485" s="84" t="s">
        <v>306</v>
      </c>
    </row>
    <row r="486" spans="7:13" ht="12.75">
      <c r="G486" s="80" t="s">
        <v>144</v>
      </c>
      <c r="H486" s="81">
        <v>5358060</v>
      </c>
      <c r="I486" s="82">
        <v>5358</v>
      </c>
      <c r="J486" s="83">
        <v>53</v>
      </c>
      <c r="K486" s="80" t="s">
        <v>144</v>
      </c>
      <c r="L486" s="84" t="s">
        <v>129</v>
      </c>
      <c r="M486" s="84" t="s">
        <v>114</v>
      </c>
    </row>
    <row r="487" spans="7:13" ht="12.75">
      <c r="G487" s="80" t="s">
        <v>90</v>
      </c>
      <c r="H487" s="81">
        <v>5166000</v>
      </c>
      <c r="I487" s="82">
        <v>5166</v>
      </c>
      <c r="J487" s="83">
        <v>51</v>
      </c>
      <c r="K487" s="80" t="s">
        <v>90</v>
      </c>
      <c r="L487" s="84" t="s">
        <v>90</v>
      </c>
      <c r="M487" s="84" t="s">
        <v>42</v>
      </c>
    </row>
    <row r="488" spans="7:13" ht="12.75">
      <c r="G488" s="80" t="s">
        <v>98</v>
      </c>
      <c r="H488" s="81">
        <v>5166032</v>
      </c>
      <c r="I488" s="82">
        <v>5166</v>
      </c>
      <c r="J488" s="83">
        <v>51</v>
      </c>
      <c r="K488" s="80" t="s">
        <v>98</v>
      </c>
      <c r="L488" s="84" t="s">
        <v>90</v>
      </c>
      <c r="M488" s="84" t="s">
        <v>42</v>
      </c>
    </row>
    <row r="489" spans="7:13" ht="12.75">
      <c r="G489" s="80" t="s">
        <v>331</v>
      </c>
      <c r="H489" s="81">
        <v>5758036</v>
      </c>
      <c r="I489" s="82">
        <v>5758</v>
      </c>
      <c r="J489" s="83">
        <v>57</v>
      </c>
      <c r="K489" s="80" t="s">
        <v>331</v>
      </c>
      <c r="L489" s="84" t="s">
        <v>322</v>
      </c>
      <c r="M489" s="84" t="s">
        <v>306</v>
      </c>
    </row>
    <row r="490" spans="7:13" ht="12.75">
      <c r="G490" s="80" t="s">
        <v>111</v>
      </c>
      <c r="H490" s="81">
        <v>5170044</v>
      </c>
      <c r="I490" s="82">
        <v>5170</v>
      </c>
      <c r="J490" s="83">
        <v>51</v>
      </c>
      <c r="K490" s="80" t="s">
        <v>111</v>
      </c>
      <c r="L490" s="84" t="s">
        <v>100</v>
      </c>
      <c r="M490" s="84" t="s">
        <v>42</v>
      </c>
    </row>
    <row r="491" spans="7:13" ht="12.75">
      <c r="G491" s="80" t="s">
        <v>243</v>
      </c>
      <c r="H491" s="81">
        <v>5554068</v>
      </c>
      <c r="I491" s="82">
        <v>5554</v>
      </c>
      <c r="J491" s="83">
        <v>55</v>
      </c>
      <c r="K491" s="80" t="s">
        <v>243</v>
      </c>
      <c r="L491" s="84" t="s">
        <v>226</v>
      </c>
      <c r="M491" s="84" t="s">
        <v>222</v>
      </c>
    </row>
    <row r="492" spans="7:13" ht="12.75">
      <c r="G492" s="80" t="s">
        <v>220</v>
      </c>
      <c r="H492" s="81">
        <v>5382072</v>
      </c>
      <c r="I492" s="82">
        <v>5382</v>
      </c>
      <c r="J492" s="83">
        <v>53</v>
      </c>
      <c r="K492" s="80" t="s">
        <v>220</v>
      </c>
      <c r="L492" s="84" t="s">
        <v>202</v>
      </c>
      <c r="M492" s="84" t="s">
        <v>114</v>
      </c>
    </row>
    <row r="493" spans="7:13" ht="12.75">
      <c r="G493" s="80" t="s">
        <v>68</v>
      </c>
      <c r="H493" s="81">
        <v>5154060</v>
      </c>
      <c r="I493" s="82">
        <v>5154</v>
      </c>
      <c r="J493" s="83">
        <v>51</v>
      </c>
      <c r="K493" s="80" t="s">
        <v>68</v>
      </c>
      <c r="L493" s="84" t="s">
        <v>53</v>
      </c>
      <c r="M493" s="84" t="s">
        <v>42</v>
      </c>
    </row>
    <row r="494" spans="7:13" ht="12.75">
      <c r="G494" s="80" t="s">
        <v>304</v>
      </c>
      <c r="H494" s="81">
        <v>5570048</v>
      </c>
      <c r="I494" s="82">
        <v>5570</v>
      </c>
      <c r="J494" s="83">
        <v>55</v>
      </c>
      <c r="K494" s="80" t="s">
        <v>304</v>
      </c>
      <c r="L494" s="84" t="s">
        <v>292</v>
      </c>
      <c r="M494" s="84" t="s">
        <v>222</v>
      </c>
    </row>
    <row r="495" spans="7:13" ht="12.75">
      <c r="G495" s="80" t="s">
        <v>190</v>
      </c>
      <c r="H495" s="81">
        <v>5374044</v>
      </c>
      <c r="I495" s="82">
        <v>5374</v>
      </c>
      <c r="J495" s="83">
        <v>53</v>
      </c>
      <c r="K495" s="80" t="s">
        <v>190</v>
      </c>
      <c r="L495" s="84" t="s">
        <v>179</v>
      </c>
      <c r="M495" s="84" t="s">
        <v>114</v>
      </c>
    </row>
    <row r="496" spans="7:13" ht="12.75">
      <c r="G496" s="80" t="s">
        <v>176</v>
      </c>
      <c r="H496" s="81">
        <v>5370032</v>
      </c>
      <c r="I496" s="82">
        <v>5370</v>
      </c>
      <c r="J496" s="83">
        <v>53</v>
      </c>
      <c r="K496" s="80" t="s">
        <v>176</v>
      </c>
      <c r="L496" s="84" t="s">
        <v>168</v>
      </c>
      <c r="M496" s="84" t="s">
        <v>114</v>
      </c>
    </row>
    <row r="497" spans="7:13" ht="12.75">
      <c r="G497" s="80" t="s">
        <v>266</v>
      </c>
      <c r="H497" s="81">
        <v>5562036</v>
      </c>
      <c r="I497" s="82">
        <v>5562</v>
      </c>
      <c r="J497" s="83">
        <v>55</v>
      </c>
      <c r="K497" s="80" t="s">
        <v>266</v>
      </c>
      <c r="L497" s="84" t="s">
        <v>256</v>
      </c>
      <c r="M497" s="84" t="s">
        <v>222</v>
      </c>
    </row>
    <row r="498" spans="7:13" ht="12.75">
      <c r="G498" s="80" t="s">
        <v>341</v>
      </c>
      <c r="H498" s="81">
        <v>5762036</v>
      </c>
      <c r="I498" s="82">
        <v>5762</v>
      </c>
      <c r="J498" s="83">
        <v>57</v>
      </c>
      <c r="K498" s="80" t="s">
        <v>341</v>
      </c>
      <c r="L498" s="84" t="s">
        <v>332</v>
      </c>
      <c r="M498" s="84" t="s">
        <v>306</v>
      </c>
    </row>
    <row r="499" spans="7:13" ht="12.75">
      <c r="G499" s="80" t="s">
        <v>292</v>
      </c>
      <c r="H499" s="81">
        <v>5570000</v>
      </c>
      <c r="I499" s="82">
        <v>5570</v>
      </c>
      <c r="J499" s="83">
        <v>55</v>
      </c>
      <c r="K499" s="80" t="s">
        <v>292</v>
      </c>
      <c r="L499" s="84" t="s">
        <v>292</v>
      </c>
      <c r="M499" s="84" t="s">
        <v>222</v>
      </c>
    </row>
    <row r="500" spans="7:13" ht="12.75">
      <c r="G500" s="80" t="s">
        <v>305</v>
      </c>
      <c r="H500" s="81">
        <v>5570052</v>
      </c>
      <c r="I500" s="82">
        <v>5570</v>
      </c>
      <c r="J500" s="83">
        <v>55</v>
      </c>
      <c r="K500" s="80" t="s">
        <v>305</v>
      </c>
      <c r="L500" s="84" t="s">
        <v>292</v>
      </c>
      <c r="M500" s="84" t="s">
        <v>222</v>
      </c>
    </row>
    <row r="501" spans="7:13" ht="12.75">
      <c r="G501" s="80" t="s">
        <v>459</v>
      </c>
      <c r="H501" s="81">
        <v>5974044</v>
      </c>
      <c r="I501" s="82">
        <v>5974</v>
      </c>
      <c r="J501" s="83">
        <v>59</v>
      </c>
      <c r="K501" s="80" t="s">
        <v>459</v>
      </c>
      <c r="L501" s="84" t="s">
        <v>448</v>
      </c>
      <c r="M501" s="84" t="s">
        <v>383</v>
      </c>
    </row>
    <row r="502" spans="7:13" ht="12.75">
      <c r="G502" s="80" t="s">
        <v>177</v>
      </c>
      <c r="H502" s="81">
        <v>5370036</v>
      </c>
      <c r="I502" s="82">
        <v>5370</v>
      </c>
      <c r="J502" s="83">
        <v>53</v>
      </c>
      <c r="K502" s="80" t="s">
        <v>177</v>
      </c>
      <c r="L502" s="84" t="s">
        <v>168</v>
      </c>
      <c r="M502" s="84" t="s">
        <v>114</v>
      </c>
    </row>
    <row r="503" spans="7:13" ht="12.75">
      <c r="G503" s="80" t="s">
        <v>69</v>
      </c>
      <c r="H503" s="81">
        <v>5154064</v>
      </c>
      <c r="I503" s="82">
        <v>5154</v>
      </c>
      <c r="J503" s="83">
        <v>51</v>
      </c>
      <c r="K503" s="80" t="s">
        <v>69</v>
      </c>
      <c r="L503" s="84" t="s">
        <v>53</v>
      </c>
      <c r="M503" s="84" t="s">
        <v>42</v>
      </c>
    </row>
    <row r="504" spans="7:13" ht="12.75">
      <c r="G504" s="80" t="s">
        <v>178</v>
      </c>
      <c r="H504" s="81">
        <v>5370040</v>
      </c>
      <c r="I504" s="82">
        <v>5370</v>
      </c>
      <c r="J504" s="83">
        <v>53</v>
      </c>
      <c r="K504" s="80" t="s">
        <v>178</v>
      </c>
      <c r="L504" s="84" t="s">
        <v>168</v>
      </c>
      <c r="M504" s="84" t="s">
        <v>114</v>
      </c>
    </row>
    <row r="505" spans="7:13" ht="12.75">
      <c r="G505" s="80" t="s">
        <v>166</v>
      </c>
      <c r="H505" s="81">
        <v>5366040</v>
      </c>
      <c r="I505" s="82">
        <v>5366</v>
      </c>
      <c r="J505" s="83">
        <v>53</v>
      </c>
      <c r="K505" s="80" t="s">
        <v>166</v>
      </c>
      <c r="L505" s="84" t="s">
        <v>156</v>
      </c>
      <c r="M505" s="84" t="s">
        <v>114</v>
      </c>
    </row>
    <row r="506" spans="7:13" ht="12.75">
      <c r="G506" s="80" t="s">
        <v>460</v>
      </c>
      <c r="H506" s="81">
        <v>5974048</v>
      </c>
      <c r="I506" s="82">
        <v>5974</v>
      </c>
      <c r="J506" s="83">
        <v>59</v>
      </c>
      <c r="K506" s="80" t="s">
        <v>460</v>
      </c>
      <c r="L506" s="84" t="s">
        <v>448</v>
      </c>
      <c r="M506" s="84" t="s">
        <v>383</v>
      </c>
    </row>
    <row r="507" spans="7:13" ht="12.75">
      <c r="G507" s="80" t="s">
        <v>435</v>
      </c>
      <c r="H507" s="81">
        <v>5966028</v>
      </c>
      <c r="I507" s="82">
        <v>5966</v>
      </c>
      <c r="J507" s="83">
        <v>59</v>
      </c>
      <c r="K507" s="80" t="s">
        <v>435</v>
      </c>
      <c r="L507" s="84" t="s">
        <v>428</v>
      </c>
      <c r="M507" s="84" t="s">
        <v>383</v>
      </c>
    </row>
    <row r="508" spans="7:13" ht="12.75">
      <c r="G508" s="80" t="s">
        <v>427</v>
      </c>
      <c r="H508" s="81">
        <v>5962060</v>
      </c>
      <c r="I508" s="82">
        <v>5962</v>
      </c>
      <c r="J508" s="83">
        <v>59</v>
      </c>
      <c r="K508" s="80" t="s">
        <v>427</v>
      </c>
      <c r="L508" s="84" t="s">
        <v>412</v>
      </c>
      <c r="M508" s="84" t="s">
        <v>383</v>
      </c>
    </row>
    <row r="509" spans="7:13" ht="12.75">
      <c r="G509" s="80" t="s">
        <v>461</v>
      </c>
      <c r="H509" s="81">
        <v>5974052</v>
      </c>
      <c r="I509" s="82">
        <v>5974</v>
      </c>
      <c r="J509" s="83">
        <v>59</v>
      </c>
      <c r="K509" s="80" t="s">
        <v>461</v>
      </c>
      <c r="L509" s="84" t="s">
        <v>448</v>
      </c>
      <c r="M509" s="84" t="s">
        <v>383</v>
      </c>
    </row>
    <row r="510" spans="7:13" ht="12.75">
      <c r="G510" s="80" t="s">
        <v>201</v>
      </c>
      <c r="H510" s="81">
        <v>5378032</v>
      </c>
      <c r="I510" s="82">
        <v>5378</v>
      </c>
      <c r="J510" s="83">
        <v>53</v>
      </c>
      <c r="K510" s="80" t="s">
        <v>201</v>
      </c>
      <c r="L510" s="84" t="s">
        <v>193</v>
      </c>
      <c r="M510" s="84" t="s">
        <v>114</v>
      </c>
    </row>
    <row r="511" spans="7:13" ht="12.75">
      <c r="G511" s="80" t="s">
        <v>473</v>
      </c>
      <c r="H511" s="81">
        <v>5978040</v>
      </c>
      <c r="I511" s="82">
        <v>5978</v>
      </c>
      <c r="J511" s="83">
        <v>59</v>
      </c>
      <c r="K511" s="80" t="s">
        <v>473</v>
      </c>
      <c r="L511" s="84" t="s">
        <v>463</v>
      </c>
      <c r="M511" s="84" t="s">
        <v>383</v>
      </c>
    </row>
    <row r="512" spans="7:13" ht="12.75">
      <c r="G512" s="80" t="s">
        <v>321</v>
      </c>
      <c r="H512" s="81">
        <v>5754052</v>
      </c>
      <c r="I512" s="82">
        <v>5754</v>
      </c>
      <c r="J512" s="83">
        <v>57</v>
      </c>
      <c r="K512" s="80" t="s">
        <v>321</v>
      </c>
      <c r="L512" s="84" t="s">
        <v>308</v>
      </c>
      <c r="M512" s="84" t="s">
        <v>306</v>
      </c>
    </row>
    <row r="513" spans="7:13" ht="12.75">
      <c r="G513" s="80" t="s">
        <v>100</v>
      </c>
      <c r="H513" s="81">
        <v>5170000</v>
      </c>
      <c r="I513" s="82">
        <v>5170</v>
      </c>
      <c r="J513" s="83">
        <v>51</v>
      </c>
      <c r="K513" s="80" t="s">
        <v>100</v>
      </c>
      <c r="L513" s="84" t="s">
        <v>100</v>
      </c>
      <c r="M513" s="84" t="s">
        <v>42</v>
      </c>
    </row>
    <row r="514" spans="7:13" ht="12.75">
      <c r="G514" s="80" t="s">
        <v>112</v>
      </c>
      <c r="H514" s="81">
        <v>5170048</v>
      </c>
      <c r="I514" s="82">
        <v>5170</v>
      </c>
      <c r="J514" s="83">
        <v>51</v>
      </c>
      <c r="K514" s="80" t="s">
        <v>112</v>
      </c>
      <c r="L514" s="84" t="s">
        <v>100</v>
      </c>
      <c r="M514" s="84" t="s">
        <v>42</v>
      </c>
    </row>
    <row r="515" spans="7:13" ht="12.75">
      <c r="G515" s="80" t="s">
        <v>155</v>
      </c>
      <c r="H515" s="81">
        <v>5362040</v>
      </c>
      <c r="I515" s="82">
        <v>5362</v>
      </c>
      <c r="J515" s="83">
        <v>53</v>
      </c>
      <c r="K515" s="80" t="s">
        <v>155</v>
      </c>
      <c r="L515" s="84" t="s">
        <v>145</v>
      </c>
      <c r="M515" s="84" t="s">
        <v>114</v>
      </c>
    </row>
    <row r="516" spans="7:13" ht="12.75">
      <c r="G516" s="80" t="s">
        <v>290</v>
      </c>
      <c r="H516" s="81">
        <v>5566092</v>
      </c>
      <c r="I516" s="82">
        <v>5566</v>
      </c>
      <c r="J516" s="83">
        <v>55</v>
      </c>
      <c r="K516" s="80" t="s">
        <v>290</v>
      </c>
      <c r="L516" s="84" t="s">
        <v>267</v>
      </c>
      <c r="M516" s="84" t="s">
        <v>222</v>
      </c>
    </row>
    <row r="517" spans="7:13" ht="12.75">
      <c r="G517" s="80" t="s">
        <v>397</v>
      </c>
      <c r="H517" s="81">
        <v>5954032</v>
      </c>
      <c r="I517" s="82">
        <v>5954</v>
      </c>
      <c r="J517" s="83">
        <v>59</v>
      </c>
      <c r="K517" s="80" t="s">
        <v>397</v>
      </c>
      <c r="L517" s="84" t="s">
        <v>389</v>
      </c>
      <c r="M517" s="84" t="s">
        <v>383</v>
      </c>
    </row>
    <row r="518" spans="7:13" ht="12.75">
      <c r="G518" s="80" t="s">
        <v>291</v>
      </c>
      <c r="H518" s="81">
        <v>5566096</v>
      </c>
      <c r="I518" s="82">
        <v>5566</v>
      </c>
      <c r="J518" s="83">
        <v>55</v>
      </c>
      <c r="K518" s="80" t="s">
        <v>291</v>
      </c>
      <c r="L518" s="84" t="s">
        <v>267</v>
      </c>
      <c r="M518" s="84" t="s">
        <v>222</v>
      </c>
    </row>
    <row r="519" spans="7:13" ht="12.75">
      <c r="G519" s="80" t="s">
        <v>462</v>
      </c>
      <c r="H519" s="81">
        <v>5974056</v>
      </c>
      <c r="I519" s="82">
        <v>5974</v>
      </c>
      <c r="J519" s="83">
        <v>59</v>
      </c>
      <c r="K519" s="80" t="s">
        <v>462</v>
      </c>
      <c r="L519" s="84" t="s">
        <v>448</v>
      </c>
      <c r="M519" s="84" t="s">
        <v>383</v>
      </c>
    </row>
    <row r="520" spans="7:13" ht="12.75">
      <c r="G520" s="80" t="s">
        <v>191</v>
      </c>
      <c r="H520" s="81">
        <v>5374048</v>
      </c>
      <c r="I520" s="82">
        <v>5374</v>
      </c>
      <c r="J520" s="83">
        <v>53</v>
      </c>
      <c r="K520" s="80" t="s">
        <v>191</v>
      </c>
      <c r="L520" s="84" t="s">
        <v>179</v>
      </c>
      <c r="M520" s="84" t="s">
        <v>114</v>
      </c>
    </row>
    <row r="521" spans="7:13" ht="12.75">
      <c r="G521" s="80" t="s">
        <v>342</v>
      </c>
      <c r="H521" s="81">
        <v>5762040</v>
      </c>
      <c r="I521" s="82">
        <v>5762</v>
      </c>
      <c r="J521" s="83">
        <v>57</v>
      </c>
      <c r="K521" s="80" t="s">
        <v>342</v>
      </c>
      <c r="L521" s="84" t="s">
        <v>332</v>
      </c>
      <c r="M521" s="84" t="s">
        <v>306</v>
      </c>
    </row>
    <row r="522" spans="7:13" ht="12.75">
      <c r="G522" s="80" t="s">
        <v>99</v>
      </c>
      <c r="H522" s="81">
        <v>5166036</v>
      </c>
      <c r="I522" s="82">
        <v>5166</v>
      </c>
      <c r="J522" s="83">
        <v>51</v>
      </c>
      <c r="K522" s="80" t="s">
        <v>99</v>
      </c>
      <c r="L522" s="84" t="s">
        <v>90</v>
      </c>
      <c r="M522" s="84" t="s">
        <v>42</v>
      </c>
    </row>
    <row r="523" spans="7:13" ht="12.75">
      <c r="G523" s="80" t="s">
        <v>447</v>
      </c>
      <c r="H523" s="81">
        <v>5970044</v>
      </c>
      <c r="I523" s="82">
        <v>5970</v>
      </c>
      <c r="J523" s="83">
        <v>59</v>
      </c>
      <c r="K523" s="80" t="s">
        <v>447</v>
      </c>
      <c r="L523" s="84" t="s">
        <v>436</v>
      </c>
      <c r="M523" s="84" t="s">
        <v>383</v>
      </c>
    </row>
    <row r="524" spans="7:13" ht="12.75">
      <c r="G524" s="80" t="s">
        <v>221</v>
      </c>
      <c r="H524" s="81">
        <v>5382076</v>
      </c>
      <c r="I524" s="82">
        <v>5382</v>
      </c>
      <c r="J524" s="83">
        <v>53</v>
      </c>
      <c r="K524" s="80" t="s">
        <v>221</v>
      </c>
      <c r="L524" s="84" t="s">
        <v>202</v>
      </c>
      <c r="M524" s="84" t="s">
        <v>114</v>
      </c>
    </row>
    <row r="525" spans="7:13" ht="12.75">
      <c r="G525" s="80" t="s">
        <v>411</v>
      </c>
      <c r="H525" s="81">
        <v>5958048</v>
      </c>
      <c r="I525" s="82">
        <v>5958</v>
      </c>
      <c r="J525" s="83">
        <v>59</v>
      </c>
      <c r="K525" s="80" t="s">
        <v>411</v>
      </c>
      <c r="L525" s="84" t="s">
        <v>399</v>
      </c>
      <c r="M525" s="84" t="s">
        <v>383</v>
      </c>
    </row>
    <row r="526" spans="7:13" ht="12.75">
      <c r="G526" s="80" t="s">
        <v>192</v>
      </c>
      <c r="H526" s="81">
        <v>5374052</v>
      </c>
      <c r="I526" s="82">
        <v>5374</v>
      </c>
      <c r="J526" s="83">
        <v>53</v>
      </c>
      <c r="K526" s="80" t="s">
        <v>192</v>
      </c>
      <c r="L526" s="84" t="s">
        <v>179</v>
      </c>
      <c r="M526" s="84" t="s">
        <v>114</v>
      </c>
    </row>
    <row r="527" spans="7:13" ht="12.75">
      <c r="G527" s="80" t="s">
        <v>398</v>
      </c>
      <c r="H527" s="81">
        <v>5954036</v>
      </c>
      <c r="I527" s="82">
        <v>5954</v>
      </c>
      <c r="J527" s="83">
        <v>59</v>
      </c>
      <c r="K527" s="80" t="s">
        <v>398</v>
      </c>
      <c r="L527" s="84" t="s">
        <v>389</v>
      </c>
      <c r="M527" s="84" t="s">
        <v>383</v>
      </c>
    </row>
    <row r="528" spans="7:13" ht="12.75">
      <c r="G528" s="80" t="s">
        <v>80</v>
      </c>
      <c r="H528" s="81">
        <v>5158036</v>
      </c>
      <c r="I528" s="82">
        <v>5158</v>
      </c>
      <c r="J528" s="83">
        <v>51</v>
      </c>
      <c r="K528" s="80" t="s">
        <v>80</v>
      </c>
      <c r="L528" s="84" t="s">
        <v>70</v>
      </c>
      <c r="M528" s="84" t="s">
        <v>42</v>
      </c>
    </row>
    <row r="529" spans="7:13" ht="12.75">
      <c r="G529" s="80" t="s">
        <v>52</v>
      </c>
      <c r="H529" s="81">
        <v>5124000</v>
      </c>
      <c r="I529" s="82">
        <v>5124</v>
      </c>
      <c r="J529" s="83">
        <v>51</v>
      </c>
      <c r="K529" s="80" t="s">
        <v>52</v>
      </c>
      <c r="L529" s="84" t="s">
        <v>52</v>
      </c>
      <c r="M529" s="84" t="s">
        <v>42</v>
      </c>
    </row>
    <row r="530" spans="7:13" ht="12.75">
      <c r="G530" s="80" t="s">
        <v>128</v>
      </c>
      <c r="H530" s="81">
        <v>5334036</v>
      </c>
      <c r="I530" s="82">
        <v>5334</v>
      </c>
      <c r="J530" s="83">
        <v>53</v>
      </c>
      <c r="K530" s="80" t="s">
        <v>128</v>
      </c>
      <c r="L530" s="84" t="s">
        <v>118</v>
      </c>
      <c r="M530" s="84" t="s">
        <v>114</v>
      </c>
    </row>
    <row r="531" spans="7:13" ht="12.75">
      <c r="G531" s="80" t="s">
        <v>113</v>
      </c>
      <c r="H531" s="81">
        <v>5170052</v>
      </c>
      <c r="I531" s="82">
        <v>5170</v>
      </c>
      <c r="J531" s="83">
        <v>51</v>
      </c>
      <c r="K531" s="80" t="s">
        <v>113</v>
      </c>
      <c r="L531" s="84" t="s">
        <v>100</v>
      </c>
      <c r="M531" s="84" t="s">
        <v>42</v>
      </c>
    </row>
    <row r="532" spans="7:13" ht="12.75">
      <c r="G532" s="80" t="s">
        <v>167</v>
      </c>
      <c r="H532" s="81">
        <v>5366044</v>
      </c>
      <c r="I532" s="82">
        <v>5366</v>
      </c>
      <c r="J532" s="83">
        <v>53</v>
      </c>
      <c r="K532" s="80" t="s">
        <v>167</v>
      </c>
      <c r="L532" s="84" t="s">
        <v>156</v>
      </c>
      <c r="M532" s="84" t="s">
        <v>114</v>
      </c>
    </row>
    <row r="533" ht="12.75">
      <c r="G533" s="85"/>
    </row>
    <row r="534" ht="12.75">
      <c r="G534" s="46"/>
    </row>
    <row r="535" ht="12.75">
      <c r="G535" s="46"/>
    </row>
    <row r="536" ht="12.75">
      <c r="G536" s="46"/>
    </row>
    <row r="537" ht="12.75">
      <c r="G537" s="46"/>
    </row>
    <row r="538" ht="12.75">
      <c r="G538" s="46"/>
    </row>
    <row r="539" ht="12.75">
      <c r="G539" s="46"/>
    </row>
    <row r="540" spans="1:7" s="87" customFormat="1" ht="12.75">
      <c r="A540" s="86"/>
      <c r="C540" s="19"/>
      <c r="G540" s="87" t="s">
        <v>475</v>
      </c>
    </row>
    <row r="541" spans="1:7" s="87" customFormat="1" ht="12.75">
      <c r="A541" s="86"/>
      <c r="C541" s="19"/>
      <c r="G541" s="87" t="s">
        <v>476</v>
      </c>
    </row>
    <row r="542" spans="1:7" s="87" customFormat="1" ht="12.75">
      <c r="A542" s="86"/>
      <c r="C542" s="19"/>
      <c r="G542" s="87" t="s">
        <v>477</v>
      </c>
    </row>
    <row r="543" spans="1:7" s="87" customFormat="1" ht="12.75">
      <c r="A543" s="86"/>
      <c r="C543" s="19"/>
      <c r="G543" s="87" t="s">
        <v>478</v>
      </c>
    </row>
    <row r="544" spans="1:7" s="87" customFormat="1" ht="12.75">
      <c r="A544" s="86"/>
      <c r="C544" s="19"/>
      <c r="G544" s="87" t="s">
        <v>479</v>
      </c>
    </row>
    <row r="545" spans="1:7" s="87" customFormat="1" ht="12.75">
      <c r="A545" s="86"/>
      <c r="C545" s="19"/>
      <c r="G545" s="87" t="s">
        <v>480</v>
      </c>
    </row>
  </sheetData>
  <sheetProtection password="B89E" sheet="1" objects="1" scenarios="1"/>
  <dataValidations count="8">
    <dataValidation type="list" allowBlank="1" showInputMessage="1" showErrorMessage="1" prompt="Auswahlfeld; bitte auf Pfeil klicken und Antwort auswählen." sqref="C43">
      <formula1>$G$96:$G$97</formula1>
    </dataValidation>
    <dataValidation type="whole" allowBlank="1" showInputMessage="1" showErrorMessage="1" sqref="C40:C42 C32:C38 C44:C46 C15:C21 C23:C30">
      <formula1>0</formula1>
      <formula2>10000</formula2>
    </dataValidation>
    <dataValidation allowBlank="1" showInputMessage="1" showErrorMessage="1" prompt="in diesem Feld ist keine Angabe erforderlich!" sqref="C31 C22 C14 C3"/>
    <dataValidation type="list" allowBlank="1" showInputMessage="1" showErrorMessage="1" prompt="Listenfeld; bitte auf Pfeil  rechts unten neben dem Feld klicken und meldende Behörde auswählen" sqref="C5">
      <formula1>$G$100:$G$532</formula1>
    </dataValidation>
    <dataValidation type="list" allowBlank="1" showInputMessage="1" showErrorMessage="1" prompt="Listenfeld; bitte auf Pfeil rechts unten neben dem Feld klicken und Art der Feuerwehr auswählen." sqref="C13">
      <formula1>$G$540:$G$545</formula1>
    </dataValidation>
    <dataValidation allowBlank="1" showErrorMessage="1" sqref="C4"/>
    <dataValidation allowBlank="1" showInputMessage="1" showErrorMessage="1" prompt="kein Eintrag erforderlich - Feld wird automatisch ausgefüllt!" sqref="C6:C12"/>
    <dataValidation type="list" allowBlank="1" showInputMessage="1" showErrorMessage="1" prompt="Listenfeld; bitte auf Pfeil rechts neben dem Feld klicken und Antwort auswählen." sqref="C39">
      <formula1>$G$96:$G$97</formula1>
    </dataValidation>
  </dataValidations>
  <hyperlinks>
    <hyperlink ref="C51" r:id="rId1" display="qualifikationserhebung@idf.nrw.de"/>
  </hyperlinks>
  <printOptions/>
  <pageMargins left="0.7874015748031497" right="0.14" top="0.5" bottom="0.5" header="0.5118110236220472" footer="0.5118110236220472"/>
  <pageSetup fitToHeight="2" fitToWidth="1" horizontalDpi="300" verticalDpi="300" orientation="portrait" paperSize="9" scale="49" r:id="rId4"/>
  <rowBreaks count="1" manualBreakCount="1">
    <brk id="30" max="255" man="1"/>
  </rowBreaks>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IdF NRW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Strickmann</dc:creator>
  <cp:keywords/>
  <dc:description/>
  <cp:lastModifiedBy>Strickmann</cp:lastModifiedBy>
  <cp:lastPrinted>2010-02-12T09:56:01Z</cp:lastPrinted>
  <dcterms:created xsi:type="dcterms:W3CDTF">2009-11-25T07:53:38Z</dcterms:created>
  <dcterms:modified xsi:type="dcterms:W3CDTF">2010-02-12T11:28:41Z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